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750" windowWidth="15135" windowHeight="8130" firstSheet="1" activeTab="1"/>
  </bookViews>
  <sheets>
    <sheet name="&quot;AA&quot; CHEER-ENTER SCORE" sheetId="1" r:id="rId1"/>
    <sheet name="&quot;AA&quot; CHEER-INDIVIDUAL RANKINGS" sheetId="2" r:id="rId2"/>
    <sheet name="&quot;A&quot; CHEER-ENTER SCORE" sheetId="3" r:id="rId3"/>
    <sheet name="&quot;A&quot; CHEER-INDIVIDUAL RANKINGS " sheetId="4" r:id="rId4"/>
  </sheets>
  <definedNames/>
  <calcPr fullCalcOnLoad="1"/>
</workbook>
</file>

<file path=xl/sharedStrings.xml><?xml version="1.0" encoding="utf-8"?>
<sst xmlns="http://schemas.openxmlformats.org/spreadsheetml/2006/main" count="325" uniqueCount="101">
  <si>
    <t>AVERAGE</t>
  </si>
  <si>
    <t>Team</t>
  </si>
  <si>
    <t>Number of Divisions Entered</t>
  </si>
  <si>
    <t>J 1</t>
  </si>
  <si>
    <t>J 2</t>
  </si>
  <si>
    <t>J 3</t>
  </si>
  <si>
    <t>Ded.</t>
  </si>
  <si>
    <t>T. Score</t>
  </si>
  <si>
    <t>SCORE</t>
  </si>
  <si>
    <t>Deductions</t>
  </si>
  <si>
    <t>Total Score</t>
  </si>
  <si>
    <t>LARGE</t>
  </si>
  <si>
    <t>SMALL</t>
  </si>
  <si>
    <t>GRAND CHAMPION CHEER - "AA"</t>
  </si>
  <si>
    <t>TUMBLE</t>
  </si>
  <si>
    <t>NON TUMBLE</t>
  </si>
  <si>
    <t>GRAND CHAMPION CHEER - "A"</t>
  </si>
  <si>
    <t>DEDUCTIONS</t>
  </si>
  <si>
    <t>TOTAL SCORE</t>
  </si>
  <si>
    <t>PLACE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</si>
  <si>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</si>
  <si>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</si>
  <si>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</si>
  <si>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</si>
  <si>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</si>
  <si>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</si>
  <si>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</si>
  <si>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</si>
  <si>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</si>
  <si>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</si>
  <si>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</si>
  <si>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</si>
  <si>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</si>
  <si>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</si>
  <si>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</si>
  <si>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</si>
  <si>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</si>
  <si>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STUNT/TUMBLE - "AA"</t>
  </si>
  <si>
    <t>STUNT/NON TUMBLE - "AA"</t>
  </si>
  <si>
    <t>STUNT/NON TUMBLE - "A"</t>
  </si>
  <si>
    <t>JUDGE 1</t>
  </si>
  <si>
    <t>JUDGE 2</t>
  </si>
  <si>
    <t>JUDGE 3</t>
  </si>
  <si>
    <t>(3) ANNOUNCE Category THIRD-PLACES ONLY</t>
  </si>
  <si>
    <t>Non Tumble</t>
  </si>
  <si>
    <t>Tumble</t>
  </si>
  <si>
    <t>COMPETIVE CHEER CLASS "AA"</t>
  </si>
  <si>
    <t>COMPETITVE CHEER CLASS "A"</t>
  </si>
  <si>
    <t>(1) ANNOUNCE Category (1st)-PLACES ONLY</t>
  </si>
  <si>
    <t>(2) ANNOUNCE Category (2nd)-PLACES ONLY</t>
  </si>
  <si>
    <t>(3) ANNOUNCE Category (3rd)-PLACES ONLY</t>
  </si>
  <si>
    <t>18th</t>
  </si>
  <si>
    <t>(4) ANNOUNCE Grand Champion LAST-PLACES and SCORES and COACH</t>
  </si>
  <si>
    <t>TOP 8 Only</t>
  </si>
  <si>
    <t>Team/Head Coach</t>
  </si>
  <si>
    <t>(4) ANNOUNCE Category (4th)-PLACES ONLY</t>
  </si>
  <si>
    <r>
      <rPr>
        <b/>
        <i/>
        <sz val="16"/>
        <color indexed="10"/>
        <rFont val="Calibri"/>
        <family val="2"/>
      </rPr>
      <t>ABERDEEN CENTRAL</t>
    </r>
    <r>
      <rPr>
        <b/>
        <i/>
        <sz val="16"/>
        <color indexed="8"/>
        <rFont val="Calibri"/>
        <family val="2"/>
      </rPr>
      <t>/Bruce Kleinsasser</t>
    </r>
  </si>
  <si>
    <r>
      <rPr>
        <b/>
        <i/>
        <sz val="16"/>
        <color indexed="10"/>
        <rFont val="Calibri"/>
        <family val="2"/>
      </rPr>
      <t>BROOKINGS</t>
    </r>
    <r>
      <rPr>
        <b/>
        <i/>
        <sz val="16"/>
        <color indexed="8"/>
        <rFont val="Calibri"/>
        <family val="2"/>
      </rPr>
      <t>/Becky Miles</t>
    </r>
  </si>
  <si>
    <r>
      <rPr>
        <b/>
        <i/>
        <sz val="16"/>
        <color indexed="10"/>
        <rFont val="Calibri"/>
        <family val="2"/>
      </rPr>
      <t>HURON</t>
    </r>
    <r>
      <rPr>
        <b/>
        <i/>
        <sz val="16"/>
        <color indexed="8"/>
        <rFont val="Calibri"/>
        <family val="2"/>
      </rPr>
      <t>/Briana Heuston</t>
    </r>
  </si>
  <si>
    <r>
      <rPr>
        <b/>
        <i/>
        <sz val="16"/>
        <color indexed="10"/>
        <rFont val="Calibri"/>
        <family val="2"/>
      </rPr>
      <t>MITCHELL</t>
    </r>
    <r>
      <rPr>
        <b/>
        <i/>
        <sz val="16"/>
        <color indexed="8"/>
        <rFont val="Calibri"/>
        <family val="2"/>
      </rPr>
      <t>/Angie Sivertsen</t>
    </r>
  </si>
  <si>
    <r>
      <rPr>
        <b/>
        <i/>
        <sz val="16"/>
        <color indexed="10"/>
        <rFont val="Calibri"/>
        <family val="2"/>
      </rPr>
      <t>PIERRE</t>
    </r>
    <r>
      <rPr>
        <b/>
        <i/>
        <sz val="16"/>
        <color indexed="8"/>
        <rFont val="Calibri"/>
        <family val="2"/>
      </rPr>
      <t>/Jill Caauwe</t>
    </r>
  </si>
  <si>
    <r>
      <rPr>
        <b/>
        <i/>
        <sz val="16"/>
        <color indexed="10"/>
        <rFont val="Calibri"/>
        <family val="2"/>
      </rPr>
      <t>RC CENTRAL</t>
    </r>
    <r>
      <rPr>
        <b/>
        <i/>
        <sz val="16"/>
        <color indexed="8"/>
        <rFont val="Calibri"/>
        <family val="2"/>
      </rPr>
      <t>/Molly Godfrey</t>
    </r>
  </si>
  <si>
    <r>
      <rPr>
        <b/>
        <i/>
        <sz val="16"/>
        <color indexed="10"/>
        <rFont val="Calibri"/>
        <family val="2"/>
      </rPr>
      <t>RC STEVENS</t>
    </r>
    <r>
      <rPr>
        <b/>
        <i/>
        <sz val="16"/>
        <color indexed="8"/>
        <rFont val="Calibri"/>
        <family val="2"/>
      </rPr>
      <t>/Sheri Keck</t>
    </r>
  </si>
  <si>
    <r>
      <rPr>
        <b/>
        <i/>
        <sz val="16"/>
        <color indexed="10"/>
        <rFont val="Calibri"/>
        <family val="2"/>
      </rPr>
      <t>SF ROOSEVELT</t>
    </r>
    <r>
      <rPr>
        <b/>
        <i/>
        <sz val="16"/>
        <color indexed="8"/>
        <rFont val="Calibri"/>
        <family val="2"/>
      </rPr>
      <t>/Kayla Meyerhoff</t>
    </r>
  </si>
  <si>
    <r>
      <rPr>
        <b/>
        <i/>
        <sz val="16"/>
        <color indexed="10"/>
        <rFont val="Calibri"/>
        <family val="2"/>
      </rPr>
      <t>STURGIS</t>
    </r>
    <r>
      <rPr>
        <b/>
        <i/>
        <sz val="16"/>
        <color indexed="8"/>
        <rFont val="Calibri"/>
        <family val="2"/>
      </rPr>
      <t>/Tanya Taylor</t>
    </r>
  </si>
  <si>
    <r>
      <rPr>
        <b/>
        <i/>
        <sz val="16"/>
        <color indexed="10"/>
        <rFont val="Calibri"/>
        <family val="2"/>
      </rPr>
      <t>YANKTON</t>
    </r>
    <r>
      <rPr>
        <b/>
        <i/>
        <sz val="16"/>
        <color indexed="8"/>
        <rFont val="Calibri"/>
        <family val="2"/>
      </rPr>
      <t>/Kerry Svatos</t>
    </r>
  </si>
  <si>
    <r>
      <rPr>
        <b/>
        <i/>
        <sz val="18"/>
        <color indexed="10"/>
        <rFont val="Calibri"/>
        <family val="2"/>
      </rPr>
      <t>Belle Fourche</t>
    </r>
    <r>
      <rPr>
        <b/>
        <i/>
        <sz val="18"/>
        <color indexed="8"/>
        <rFont val="Calibri"/>
        <family val="2"/>
      </rPr>
      <t>/Denise Horman</t>
    </r>
  </si>
  <si>
    <r>
      <rPr>
        <b/>
        <i/>
        <sz val="18"/>
        <color indexed="10"/>
        <rFont val="Calibri"/>
        <family val="2"/>
      </rPr>
      <t>Bon Homme</t>
    </r>
    <r>
      <rPr>
        <b/>
        <i/>
        <sz val="18"/>
        <color indexed="8"/>
        <rFont val="Calibri"/>
        <family val="2"/>
      </rPr>
      <t>/Teresa Sterhagen</t>
    </r>
  </si>
  <si>
    <r>
      <rPr>
        <b/>
        <i/>
        <sz val="18"/>
        <color indexed="10"/>
        <rFont val="Calibri"/>
        <family val="2"/>
      </rPr>
      <t>Custer</t>
    </r>
    <r>
      <rPr>
        <b/>
        <i/>
        <sz val="18"/>
        <color indexed="8"/>
        <rFont val="Calibri"/>
        <family val="2"/>
      </rPr>
      <t>/Mechelle Powers</t>
    </r>
  </si>
  <si>
    <r>
      <rPr>
        <b/>
        <i/>
        <sz val="18"/>
        <color indexed="10"/>
        <rFont val="Calibri"/>
        <family val="2"/>
      </rPr>
      <t>Dell Rapids</t>
    </r>
    <r>
      <rPr>
        <b/>
        <i/>
        <sz val="18"/>
        <color indexed="8"/>
        <rFont val="Calibri"/>
        <family val="2"/>
      </rPr>
      <t>/Megan Richeal</t>
    </r>
  </si>
  <si>
    <r>
      <rPr>
        <b/>
        <i/>
        <sz val="18"/>
        <color indexed="10"/>
        <rFont val="Calibri"/>
        <family val="2"/>
      </rPr>
      <t>Dell Rapids St Mary's</t>
    </r>
    <r>
      <rPr>
        <b/>
        <i/>
        <sz val="18"/>
        <color indexed="8"/>
        <rFont val="Calibri"/>
        <family val="2"/>
      </rPr>
      <t>/Cami Bacon</t>
    </r>
  </si>
  <si>
    <r>
      <rPr>
        <b/>
        <i/>
        <sz val="18"/>
        <color indexed="10"/>
        <rFont val="Calibri"/>
        <family val="2"/>
      </rPr>
      <t>Gregory</t>
    </r>
    <r>
      <rPr>
        <b/>
        <i/>
        <sz val="18"/>
        <color indexed="8"/>
        <rFont val="Calibri"/>
        <family val="2"/>
      </rPr>
      <t>/Lenna Braun</t>
    </r>
  </si>
  <si>
    <r>
      <rPr>
        <b/>
        <i/>
        <sz val="18"/>
        <color indexed="10"/>
        <rFont val="Calibri"/>
        <family val="2"/>
      </rPr>
      <t>Lyman</t>
    </r>
    <r>
      <rPr>
        <b/>
        <i/>
        <sz val="18"/>
        <color indexed="8"/>
        <rFont val="Calibri"/>
        <family val="2"/>
      </rPr>
      <t>/Becky Diehm</t>
    </r>
  </si>
  <si>
    <r>
      <rPr>
        <b/>
        <i/>
        <sz val="18"/>
        <color indexed="10"/>
        <rFont val="Calibri"/>
        <family val="2"/>
      </rPr>
      <t>Mt Vernon/Plankinton</t>
    </r>
    <r>
      <rPr>
        <b/>
        <i/>
        <sz val="18"/>
        <color indexed="8"/>
        <rFont val="Calibri"/>
        <family val="2"/>
      </rPr>
      <t>/Whitney Bruinsma</t>
    </r>
  </si>
  <si>
    <r>
      <rPr>
        <b/>
        <i/>
        <sz val="18"/>
        <color indexed="10"/>
        <rFont val="Calibri"/>
        <family val="2"/>
      </rPr>
      <t>Northwestern</t>
    </r>
    <r>
      <rPr>
        <b/>
        <i/>
        <sz val="18"/>
        <color indexed="8"/>
        <rFont val="Calibri"/>
        <family val="2"/>
      </rPr>
      <t>/Holly Morgan</t>
    </r>
  </si>
  <si>
    <r>
      <rPr>
        <b/>
        <i/>
        <sz val="18"/>
        <color indexed="10"/>
        <rFont val="Calibri"/>
        <family val="2"/>
      </rPr>
      <t>Platte-Geddes/Dakota Christian</t>
    </r>
    <r>
      <rPr>
        <b/>
        <i/>
        <sz val="18"/>
        <color indexed="8"/>
        <rFont val="Calibri"/>
        <family val="2"/>
      </rPr>
      <t>/Marla Tegethoff</t>
    </r>
  </si>
  <si>
    <r>
      <rPr>
        <b/>
        <i/>
        <sz val="18"/>
        <color indexed="10"/>
        <rFont val="Calibri"/>
        <family val="2"/>
      </rPr>
      <t>Redfield/Doland</t>
    </r>
    <r>
      <rPr>
        <b/>
        <i/>
        <sz val="18"/>
        <color indexed="8"/>
        <rFont val="Calibri"/>
        <family val="2"/>
      </rPr>
      <t>/Michelle Schmidt</t>
    </r>
  </si>
  <si>
    <r>
      <rPr>
        <b/>
        <i/>
        <sz val="18"/>
        <color indexed="10"/>
        <rFont val="Calibri"/>
        <family val="2"/>
      </rPr>
      <t>St Thomas More</t>
    </r>
    <r>
      <rPr>
        <b/>
        <i/>
        <sz val="18"/>
        <color indexed="8"/>
        <rFont val="Calibri"/>
        <family val="2"/>
      </rPr>
      <t>/Lori Stevenson</t>
    </r>
  </si>
  <si>
    <r>
      <rPr>
        <b/>
        <i/>
        <sz val="18"/>
        <color indexed="10"/>
        <rFont val="Calibri"/>
        <family val="2"/>
      </rPr>
      <t>Sioux Valley</t>
    </r>
    <r>
      <rPr>
        <b/>
        <i/>
        <sz val="18"/>
        <color indexed="8"/>
        <rFont val="Calibri"/>
        <family val="2"/>
      </rPr>
      <t>/Casie King</t>
    </r>
  </si>
  <si>
    <r>
      <rPr>
        <b/>
        <i/>
        <sz val="18"/>
        <color indexed="10"/>
        <rFont val="Calibri"/>
        <family val="2"/>
      </rPr>
      <t>Winner</t>
    </r>
    <r>
      <rPr>
        <b/>
        <i/>
        <sz val="18"/>
        <color indexed="8"/>
        <rFont val="Calibri"/>
        <family val="2"/>
      </rPr>
      <t>/Val Ewing</t>
    </r>
  </si>
  <si>
    <t>Trophy</t>
  </si>
  <si>
    <t>Plaque</t>
  </si>
  <si>
    <r>
      <rPr>
        <b/>
        <i/>
        <sz val="16"/>
        <color indexed="10"/>
        <rFont val="Calibri"/>
        <family val="2"/>
      </rPr>
      <t>WATERTOWN</t>
    </r>
    <r>
      <rPr>
        <b/>
        <i/>
        <sz val="16"/>
        <color indexed="8"/>
        <rFont val="Calibri"/>
        <family val="2"/>
      </rPr>
      <t>/Krista Dailey</t>
    </r>
  </si>
  <si>
    <r>
      <rPr>
        <b/>
        <i/>
        <sz val="16"/>
        <color indexed="10"/>
        <rFont val="Calibri"/>
        <family val="2"/>
      </rPr>
      <t>DOUGLAS</t>
    </r>
    <r>
      <rPr>
        <b/>
        <i/>
        <sz val="16"/>
        <color indexed="8"/>
        <rFont val="Calibri"/>
        <family val="2"/>
      </rPr>
      <t>/Kaylee Trottier</t>
    </r>
  </si>
  <si>
    <r>
      <rPr>
        <b/>
        <i/>
        <sz val="16"/>
        <color indexed="10"/>
        <rFont val="Calibri"/>
        <family val="2"/>
      </rPr>
      <t>SF LINCOLN</t>
    </r>
    <r>
      <rPr>
        <b/>
        <i/>
        <sz val="16"/>
        <color indexed="8"/>
        <rFont val="Calibri"/>
        <family val="2"/>
      </rPr>
      <t>/Katie Pabst</t>
    </r>
  </si>
  <si>
    <r>
      <rPr>
        <b/>
        <i/>
        <sz val="16"/>
        <color indexed="10"/>
        <rFont val="Calibri"/>
        <family val="2"/>
      </rPr>
      <t>SF O'GORMAN</t>
    </r>
    <r>
      <rPr>
        <b/>
        <i/>
        <sz val="16"/>
        <color indexed="8"/>
        <rFont val="Calibri"/>
        <family val="2"/>
      </rPr>
      <t>/Tina Barnett</t>
    </r>
  </si>
  <si>
    <r>
      <rPr>
        <b/>
        <i/>
        <sz val="16"/>
        <color indexed="10"/>
        <rFont val="Calibri"/>
        <family val="2"/>
      </rPr>
      <t>SF WASHINGTON</t>
    </r>
    <r>
      <rPr>
        <b/>
        <i/>
        <sz val="16"/>
        <color indexed="8"/>
        <rFont val="Calibri"/>
        <family val="2"/>
      </rPr>
      <t>/Lindsey Kringen</t>
    </r>
  </si>
  <si>
    <r>
      <rPr>
        <b/>
        <i/>
        <sz val="18"/>
        <color indexed="10"/>
        <rFont val="Calibri"/>
        <family val="2"/>
      </rPr>
      <t>Arlington/Lake Preston</t>
    </r>
    <r>
      <rPr>
        <b/>
        <i/>
        <sz val="18"/>
        <rFont val="Calibri"/>
        <family val="2"/>
      </rPr>
      <t>/Krista Van Lint</t>
    </r>
  </si>
  <si>
    <r>
      <rPr>
        <b/>
        <i/>
        <sz val="18"/>
        <color indexed="10"/>
        <rFont val="Calibri"/>
        <family val="2"/>
      </rPr>
      <t>Warner</t>
    </r>
    <r>
      <rPr>
        <b/>
        <i/>
        <sz val="18"/>
        <color indexed="8"/>
        <rFont val="Calibri"/>
        <family val="2"/>
      </rPr>
      <t>/Carrie Herrboldt</t>
    </r>
  </si>
  <si>
    <r>
      <rPr>
        <b/>
        <i/>
        <sz val="18"/>
        <color indexed="10"/>
        <rFont val="Calibri"/>
        <family val="2"/>
      </rPr>
      <t>Dakota Valley</t>
    </r>
    <r>
      <rPr>
        <b/>
        <i/>
        <sz val="18"/>
        <color indexed="8"/>
        <rFont val="Calibri"/>
        <family val="2"/>
      </rPr>
      <t>/Angela Bernard</t>
    </r>
  </si>
  <si>
    <t>NT</t>
  </si>
  <si>
    <t>19th</t>
  </si>
  <si>
    <t>S/T</t>
  </si>
  <si>
    <r>
      <rPr>
        <b/>
        <i/>
        <sz val="18"/>
        <color indexed="10"/>
        <rFont val="Calibri"/>
        <family val="2"/>
      </rPr>
      <t>Hot Springs</t>
    </r>
    <r>
      <rPr>
        <b/>
        <i/>
        <sz val="18"/>
        <color indexed="8"/>
        <rFont val="Calibri"/>
        <family val="2"/>
      </rPr>
      <t>/Janet Naasz</t>
    </r>
  </si>
  <si>
    <r>
      <rPr>
        <b/>
        <i/>
        <sz val="18"/>
        <color indexed="10"/>
        <rFont val="Calibri"/>
        <family val="2"/>
      </rPr>
      <t>Parkston</t>
    </r>
    <r>
      <rPr>
        <b/>
        <i/>
        <sz val="18"/>
        <rFont val="Calibri"/>
        <family val="2"/>
      </rPr>
      <t>/Tiede/Lantero</t>
    </r>
  </si>
  <si>
    <t>SMALL/STUNT/TUMBLE - "A"</t>
  </si>
  <si>
    <t>LARGE/STUNT/TUMBLE - "A"</t>
  </si>
  <si>
    <t>N/T</t>
  </si>
  <si>
    <t xml:space="preserve">T </t>
  </si>
  <si>
    <t xml:space="preserve">      </t>
  </si>
  <si>
    <r>
      <rPr>
        <b/>
        <i/>
        <sz val="16"/>
        <color indexed="10"/>
        <rFont val="Calibri"/>
        <family val="2"/>
      </rPr>
      <t>BRANDON VALLEY</t>
    </r>
    <r>
      <rPr>
        <b/>
        <i/>
        <sz val="16"/>
        <color indexed="8"/>
        <rFont val="Calibri"/>
        <family val="2"/>
      </rPr>
      <t>/Katee Lane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</si>
</sst>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6"/>
      <color indexed="10"/>
      <name val="Calibri"/>
      <family val="2"/>
    </font>
    <font>
      <b/>
      <i/>
      <sz val="18"/>
      <color indexed="8"/>
      <name val="Calibri"/>
      <family val="2"/>
    </font>
    <font>
      <b/>
      <i/>
      <sz val="18"/>
      <color indexed="10"/>
      <name val="Calibri"/>
      <family val="2"/>
    </font>
    <font>
      <b/>
      <i/>
      <sz val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onstantia"/>
      <family val="1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i/>
      <sz val="16"/>
      <color indexed="8"/>
      <name val="Monotype Corsiva"/>
      <family val="4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6"/>
      <color indexed="8"/>
      <name val="Constantia"/>
      <family val="1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Constantia"/>
      <family val="1"/>
    </font>
    <font>
      <b/>
      <u val="single"/>
      <sz val="16"/>
      <color indexed="8"/>
      <name val="Calibri"/>
      <family val="2"/>
    </font>
    <font>
      <b/>
      <u val="single"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10"/>
      <name val="Monotype Corsiva"/>
      <family val="4"/>
    </font>
    <font>
      <b/>
      <u val="single"/>
      <sz val="2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textRotation="90" wrapText="1"/>
    </xf>
    <xf numFmtId="0" fontId="24" fillId="0" borderId="0" xfId="0" applyFont="1" applyAlignment="1">
      <alignment horizontal="center" textRotation="45"/>
    </xf>
    <xf numFmtId="0" fontId="0" fillId="0" borderId="0" xfId="0" applyAlignment="1">
      <alignment textRotation="45"/>
    </xf>
    <xf numFmtId="0" fontId="0" fillId="0" borderId="10" xfId="0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24" borderId="2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4" fillId="0" borderId="0" xfId="0" applyFont="1" applyBorder="1" applyAlignment="1">
      <alignment textRotation="45"/>
    </xf>
    <xf numFmtId="0" fontId="24" fillId="0" borderId="0" xfId="0" applyFont="1" applyBorder="1" applyAlignment="1">
      <alignment horizontal="center" textRotation="45"/>
    </xf>
    <xf numFmtId="0" fontId="25" fillId="0" borderId="13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8" fillId="0" borderId="0" xfId="0" applyFont="1" applyAlignment="1">
      <alignment/>
    </xf>
    <xf numFmtId="2" fontId="29" fillId="0" borderId="21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22" fillId="24" borderId="22" xfId="0" applyFont="1" applyFill="1" applyBorder="1" applyAlignment="1">
      <alignment/>
    </xf>
    <xf numFmtId="2" fontId="29" fillId="0" borderId="20" xfId="0" applyNumberFormat="1" applyFont="1" applyBorder="1" applyAlignment="1">
      <alignment horizontal="center"/>
    </xf>
    <xf numFmtId="0" fontId="30" fillId="24" borderId="0" xfId="0" applyFont="1" applyFill="1" applyAlignment="1">
      <alignment horizontal="center"/>
    </xf>
    <xf numFmtId="0" fontId="27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23" xfId="0" applyFont="1" applyBorder="1" applyAlignment="1">
      <alignment textRotation="45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left"/>
    </xf>
    <xf numFmtId="0" fontId="24" fillId="2" borderId="29" xfId="0" applyFont="1" applyFill="1" applyBorder="1" applyAlignment="1">
      <alignment textRotation="45"/>
    </xf>
    <xf numFmtId="0" fontId="24" fillId="2" borderId="0" xfId="0" applyFont="1" applyFill="1" applyAlignment="1">
      <alignment horizontal="center" textRotation="45"/>
    </xf>
    <xf numFmtId="0" fontId="31" fillId="0" borderId="16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4" fillId="25" borderId="0" xfId="0" applyFont="1" applyFill="1" applyAlignment="1">
      <alignment horizontal="center" textRotation="45"/>
    </xf>
    <xf numFmtId="0" fontId="32" fillId="0" borderId="0" xfId="0" applyFont="1" applyAlignment="1">
      <alignment/>
    </xf>
    <xf numFmtId="0" fontId="32" fillId="0" borderId="21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18" xfId="0" applyFill="1" applyBorder="1" applyAlignment="1">
      <alignment/>
    </xf>
    <xf numFmtId="0" fontId="31" fillId="0" borderId="30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2" fontId="29" fillId="0" borderId="18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9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 textRotation="45"/>
    </xf>
    <xf numFmtId="0" fontId="1" fillId="0" borderId="10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center"/>
    </xf>
    <xf numFmtId="0" fontId="35" fillId="0" borderId="21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28" fillId="0" borderId="13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35" fillId="0" borderId="32" xfId="0" applyFont="1" applyFill="1" applyBorder="1" applyAlignment="1">
      <alignment/>
    </xf>
    <xf numFmtId="0" fontId="28" fillId="0" borderId="33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5" fillId="0" borderId="16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left"/>
    </xf>
    <xf numFmtId="0" fontId="35" fillId="0" borderId="30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8" fillId="0" borderId="21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" fillId="0" borderId="16" xfId="0" applyFont="1" applyFill="1" applyBorder="1" applyAlignment="1">
      <alignment horizontal="left"/>
    </xf>
    <xf numFmtId="0" fontId="37" fillId="0" borderId="16" xfId="0" applyFont="1" applyFill="1" applyBorder="1" applyAlignment="1">
      <alignment/>
    </xf>
    <xf numFmtId="0" fontId="38" fillId="0" borderId="16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left"/>
    </xf>
    <xf numFmtId="0" fontId="37" fillId="0" borderId="34" xfId="0" applyFont="1" applyFill="1" applyBorder="1" applyAlignment="1">
      <alignment/>
    </xf>
    <xf numFmtId="0" fontId="38" fillId="0" borderId="34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0" xfId="0" applyFill="1" applyBorder="1" applyAlignment="1">
      <alignment/>
    </xf>
    <xf numFmtId="0" fontId="40" fillId="20" borderId="23" xfId="0" applyFont="1" applyFill="1" applyBorder="1" applyAlignment="1">
      <alignment textRotation="45"/>
    </xf>
    <xf numFmtId="0" fontId="27" fillId="20" borderId="23" xfId="0" applyFont="1" applyFill="1" applyBorder="1" applyAlignment="1">
      <alignment textRotation="45"/>
    </xf>
    <xf numFmtId="0" fontId="41" fillId="24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38" fillId="0" borderId="18" xfId="0" applyFont="1" applyFill="1" applyBorder="1" applyAlignment="1">
      <alignment horizontal="center"/>
    </xf>
    <xf numFmtId="0" fontId="39" fillId="0" borderId="34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38" fillId="0" borderId="28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24" fillId="0" borderId="20" xfId="0" applyFont="1" applyBorder="1" applyAlignment="1">
      <alignment textRotation="45"/>
    </xf>
    <xf numFmtId="0" fontId="26" fillId="0" borderId="28" xfId="0" applyFont="1" applyFill="1" applyBorder="1" applyAlignment="1">
      <alignment/>
    </xf>
    <xf numFmtId="0" fontId="39" fillId="0" borderId="2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23" xfId="0" applyFont="1" applyFill="1" applyBorder="1" applyAlignment="1">
      <alignment/>
    </xf>
    <xf numFmtId="0" fontId="38" fillId="0" borderId="23" xfId="0" applyFont="1" applyFill="1" applyBorder="1" applyAlignment="1">
      <alignment horizontal="center"/>
    </xf>
    <xf numFmtId="0" fontId="37" fillId="0" borderId="28" xfId="0" applyFont="1" applyFill="1" applyBorder="1" applyAlignment="1">
      <alignment/>
    </xf>
    <xf numFmtId="0" fontId="35" fillId="0" borderId="20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36" fillId="0" borderId="20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28" fillId="26" borderId="23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32" fillId="0" borderId="21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32" fillId="0" borderId="16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32" fillId="0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37" fillId="0" borderId="29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2" fillId="0" borderId="21" xfId="0" applyFont="1" applyBorder="1" applyAlignment="1">
      <alignment horizontal="right"/>
    </xf>
    <xf numFmtId="0" fontId="32" fillId="0" borderId="36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2" fillId="0" borderId="20" xfId="0" applyFont="1" applyBorder="1" applyAlignment="1">
      <alignment horizontal="right"/>
    </xf>
    <xf numFmtId="0" fontId="32" fillId="0" borderId="21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1" fillId="0" borderId="1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8" fillId="0" borderId="3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39" fillId="0" borderId="17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30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20" fillId="0" borderId="41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2" fontId="25" fillId="0" borderId="42" xfId="0" applyNumberFormat="1" applyFont="1" applyFill="1" applyBorder="1" applyAlignment="1">
      <alignment horizontal="center"/>
    </xf>
    <xf numFmtId="0" fontId="39" fillId="0" borderId="43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38" fillId="0" borderId="42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20" fillId="0" borderId="44" xfId="0" applyFont="1" applyFill="1" applyBorder="1" applyAlignment="1">
      <alignment horizontal="center"/>
    </xf>
    <xf numFmtId="0" fontId="39" fillId="0" borderId="19" xfId="0" applyFont="1" applyFill="1" applyBorder="1" applyAlignment="1">
      <alignment/>
    </xf>
    <xf numFmtId="0" fontId="39" fillId="26" borderId="33" xfId="0" applyFont="1" applyFill="1" applyBorder="1" applyAlignment="1">
      <alignment/>
    </xf>
    <xf numFmtId="0" fontId="37" fillId="26" borderId="45" xfId="0" applyFont="1" applyFill="1" applyBorder="1" applyAlignment="1">
      <alignment/>
    </xf>
    <xf numFmtId="0" fontId="38" fillId="26" borderId="45" xfId="0" applyFont="1" applyFill="1" applyBorder="1" applyAlignment="1">
      <alignment horizontal="center"/>
    </xf>
    <xf numFmtId="0" fontId="38" fillId="26" borderId="32" xfId="0" applyFont="1" applyFill="1" applyBorder="1" applyAlignment="1">
      <alignment horizontal="center"/>
    </xf>
    <xf numFmtId="0" fontId="39" fillId="26" borderId="17" xfId="0" applyFont="1" applyFill="1" applyBorder="1" applyAlignment="1">
      <alignment/>
    </xf>
    <xf numFmtId="0" fontId="37" fillId="26" borderId="10" xfId="0" applyFont="1" applyFill="1" applyBorder="1" applyAlignment="1">
      <alignment/>
    </xf>
    <xf numFmtId="0" fontId="38" fillId="26" borderId="10" xfId="0" applyFont="1" applyFill="1" applyBorder="1" applyAlignment="1">
      <alignment horizontal="center"/>
    </xf>
    <xf numFmtId="0" fontId="38" fillId="26" borderId="30" xfId="0" applyFont="1" applyFill="1" applyBorder="1" applyAlignment="1">
      <alignment horizontal="center"/>
    </xf>
    <xf numFmtId="0" fontId="37" fillId="26" borderId="46" xfId="0" applyFont="1" applyFill="1" applyBorder="1" applyAlignment="1">
      <alignment/>
    </xf>
    <xf numFmtId="0" fontId="39" fillId="26" borderId="43" xfId="0" applyFont="1" applyFill="1" applyBorder="1" applyAlignment="1">
      <alignment/>
    </xf>
    <xf numFmtId="0" fontId="0" fillId="26" borderId="37" xfId="0" applyFill="1" applyBorder="1" applyAlignment="1">
      <alignment/>
    </xf>
    <xf numFmtId="0" fontId="20" fillId="26" borderId="37" xfId="0" applyFont="1" applyFill="1" applyBorder="1" applyAlignment="1">
      <alignment horizontal="center"/>
    </xf>
    <xf numFmtId="0" fontId="38" fillId="26" borderId="42" xfId="0" applyFont="1" applyFill="1" applyBorder="1" applyAlignment="1">
      <alignment horizontal="center"/>
    </xf>
    <xf numFmtId="0" fontId="25" fillId="26" borderId="20" xfId="0" applyFont="1" applyFill="1" applyBorder="1" applyAlignment="1">
      <alignment/>
    </xf>
    <xf numFmtId="0" fontId="20" fillId="26" borderId="21" xfId="0" applyFont="1" applyFill="1" applyBorder="1" applyAlignment="1">
      <alignment horizontal="center"/>
    </xf>
    <xf numFmtId="0" fontId="32" fillId="26" borderId="21" xfId="0" applyFont="1" applyFill="1" applyBorder="1" applyAlignment="1">
      <alignment horizontal="right"/>
    </xf>
    <xf numFmtId="0" fontId="32" fillId="26" borderId="21" xfId="0" applyFont="1" applyFill="1" applyBorder="1" applyAlignment="1">
      <alignment horizontal="center"/>
    </xf>
    <xf numFmtId="0" fontId="39" fillId="26" borderId="34" xfId="0" applyFont="1" applyFill="1" applyBorder="1" applyAlignment="1">
      <alignment horizontal="center"/>
    </xf>
    <xf numFmtId="0" fontId="37" fillId="26" borderId="16" xfId="0" applyFont="1" applyFill="1" applyBorder="1" applyAlignment="1">
      <alignment/>
    </xf>
    <xf numFmtId="0" fontId="37" fillId="26" borderId="34" xfId="0" applyFont="1" applyFill="1" applyBorder="1" applyAlignment="1">
      <alignment/>
    </xf>
    <xf numFmtId="0" fontId="38" fillId="26" borderId="34" xfId="0" applyFont="1" applyFill="1" applyBorder="1" applyAlignment="1">
      <alignment horizontal="center"/>
    </xf>
    <xf numFmtId="0" fontId="38" fillId="26" borderId="16" xfId="0" applyFont="1" applyFill="1" applyBorder="1" applyAlignment="1">
      <alignment horizontal="center"/>
    </xf>
    <xf numFmtId="0" fontId="26" fillId="26" borderId="44" xfId="0" applyFont="1" applyFill="1" applyBorder="1" applyAlignment="1">
      <alignment horizontal="center"/>
    </xf>
    <xf numFmtId="0" fontId="0" fillId="26" borderId="15" xfId="0" applyFill="1" applyBorder="1" applyAlignment="1">
      <alignment/>
    </xf>
    <xf numFmtId="0" fontId="0" fillId="26" borderId="44" xfId="0" applyFill="1" applyBorder="1" applyAlignment="1">
      <alignment/>
    </xf>
    <xf numFmtId="0" fontId="20" fillId="26" borderId="44" xfId="0" applyFont="1" applyFill="1" applyBorder="1" applyAlignment="1">
      <alignment horizontal="center"/>
    </xf>
    <xf numFmtId="0" fontId="38" fillId="26" borderId="15" xfId="0" applyFont="1" applyFill="1" applyBorder="1" applyAlignment="1">
      <alignment horizontal="center"/>
    </xf>
    <xf numFmtId="0" fontId="26" fillId="26" borderId="47" xfId="0" applyFont="1" applyFill="1" applyBorder="1" applyAlignment="1">
      <alignment horizontal="center"/>
    </xf>
    <xf numFmtId="0" fontId="0" fillId="26" borderId="18" xfId="0" applyFill="1" applyBorder="1" applyAlignment="1">
      <alignment/>
    </xf>
    <xf numFmtId="0" fontId="0" fillId="26" borderId="47" xfId="0" applyFill="1" applyBorder="1" applyAlignment="1">
      <alignment/>
    </xf>
    <xf numFmtId="0" fontId="20" fillId="26" borderId="47" xfId="0" applyFont="1" applyFill="1" applyBorder="1" applyAlignment="1">
      <alignment horizontal="center"/>
    </xf>
    <xf numFmtId="0" fontId="38" fillId="26" borderId="18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32" fillId="26" borderId="20" xfId="0" applyFont="1" applyFill="1" applyBorder="1" applyAlignment="1">
      <alignment horizontal="right"/>
    </xf>
    <xf numFmtId="0" fontId="32" fillId="26" borderId="20" xfId="0" applyFont="1" applyFill="1" applyBorder="1" applyAlignment="1">
      <alignment horizontal="center"/>
    </xf>
    <xf numFmtId="0" fontId="27" fillId="26" borderId="0" xfId="0" applyFont="1" applyFill="1" applyBorder="1" applyAlignment="1">
      <alignment/>
    </xf>
    <xf numFmtId="0" fontId="33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 horizontal="center"/>
    </xf>
    <xf numFmtId="0" fontId="24" fillId="26" borderId="0" xfId="0" applyFont="1" applyFill="1" applyBorder="1" applyAlignment="1">
      <alignment textRotation="45"/>
    </xf>
    <xf numFmtId="0" fontId="24" fillId="26" borderId="14" xfId="0" applyFont="1" applyFill="1" applyBorder="1" applyAlignment="1">
      <alignment textRotation="45"/>
    </xf>
    <xf numFmtId="0" fontId="24" fillId="26" borderId="0" xfId="0" applyFont="1" applyFill="1" applyBorder="1" applyAlignment="1">
      <alignment horizontal="center" textRotation="45"/>
    </xf>
    <xf numFmtId="0" fontId="24" fillId="26" borderId="0" xfId="0" applyFont="1" applyFill="1" applyAlignment="1">
      <alignment horizontal="center" textRotation="45"/>
    </xf>
    <xf numFmtId="0" fontId="20" fillId="26" borderId="0" xfId="0" applyFont="1" applyFill="1" applyAlignment="1">
      <alignment/>
    </xf>
    <xf numFmtId="0" fontId="20" fillId="26" borderId="20" xfId="0" applyFont="1" applyFill="1" applyBorder="1" applyAlignment="1">
      <alignment horizontal="center"/>
    </xf>
    <xf numFmtId="0" fontId="32" fillId="26" borderId="20" xfId="0" applyFont="1" applyFill="1" applyBorder="1" applyAlignment="1">
      <alignment horizontal="right"/>
    </xf>
    <xf numFmtId="0" fontId="32" fillId="26" borderId="22" xfId="0" applyFont="1" applyFill="1" applyBorder="1" applyAlignment="1">
      <alignment horizontal="center"/>
    </xf>
    <xf numFmtId="0" fontId="20" fillId="26" borderId="0" xfId="0" applyFont="1" applyFill="1" applyBorder="1" applyAlignment="1">
      <alignment horizontal="left"/>
    </xf>
    <xf numFmtId="0" fontId="20" fillId="26" borderId="0" xfId="0" applyFont="1" applyFill="1" applyAlignment="1">
      <alignment horizontal="left"/>
    </xf>
    <xf numFmtId="0" fontId="20" fillId="26" borderId="29" xfId="0" applyFont="1" applyFill="1" applyBorder="1" applyAlignment="1">
      <alignment horizontal="center"/>
    </xf>
    <xf numFmtId="0" fontId="32" fillId="26" borderId="29" xfId="0" applyFont="1" applyFill="1" applyBorder="1" applyAlignment="1">
      <alignment horizontal="right"/>
    </xf>
    <xf numFmtId="0" fontId="32" fillId="26" borderId="14" xfId="0" applyFont="1" applyFill="1" applyBorder="1" applyAlignment="1">
      <alignment horizontal="center"/>
    </xf>
    <xf numFmtId="0" fontId="25" fillId="26" borderId="48" xfId="0" applyFont="1" applyFill="1" applyBorder="1" applyAlignment="1">
      <alignment/>
    </xf>
    <xf numFmtId="0" fontId="45" fillId="26" borderId="0" xfId="0" applyFont="1" applyFill="1" applyBorder="1" applyAlignment="1">
      <alignment/>
    </xf>
    <xf numFmtId="0" fontId="46" fillId="26" borderId="0" xfId="0" applyFont="1" applyFill="1" applyBorder="1" applyAlignment="1">
      <alignment horizontal="center"/>
    </xf>
    <xf numFmtId="0" fontId="39" fillId="26" borderId="38" xfId="0" applyFont="1" applyFill="1" applyBorder="1" applyAlignment="1">
      <alignment horizontal="center"/>
    </xf>
    <xf numFmtId="0" fontId="37" fillId="26" borderId="20" xfId="0" applyFont="1" applyFill="1" applyBorder="1" applyAlignment="1">
      <alignment/>
    </xf>
    <xf numFmtId="0" fontId="38" fillId="26" borderId="20" xfId="0" applyFont="1" applyFill="1" applyBorder="1" applyAlignment="1">
      <alignment horizontal="center"/>
    </xf>
    <xf numFmtId="0" fontId="38" fillId="26" borderId="21" xfId="0" applyFont="1" applyFill="1" applyBorder="1" applyAlignment="1">
      <alignment horizontal="center"/>
    </xf>
    <xf numFmtId="0" fontId="39" fillId="26" borderId="20" xfId="0" applyFont="1" applyFill="1" applyBorder="1" applyAlignment="1">
      <alignment horizontal="center"/>
    </xf>
    <xf numFmtId="0" fontId="37" fillId="26" borderId="0" xfId="0" applyFont="1" applyFill="1" applyBorder="1" applyAlignment="1">
      <alignment/>
    </xf>
    <xf numFmtId="0" fontId="37" fillId="26" borderId="29" xfId="0" applyFont="1" applyFill="1" applyBorder="1" applyAlignment="1">
      <alignment/>
    </xf>
    <xf numFmtId="0" fontId="38" fillId="26" borderId="0" xfId="0" applyFont="1" applyFill="1" applyBorder="1" applyAlignment="1">
      <alignment horizontal="center"/>
    </xf>
    <xf numFmtId="0" fontId="39" fillId="26" borderId="0" xfId="0" applyFont="1" applyFill="1" applyBorder="1" applyAlignment="1">
      <alignment horizontal="center"/>
    </xf>
    <xf numFmtId="0" fontId="39" fillId="26" borderId="49" xfId="0" applyFont="1" applyFill="1" applyBorder="1" applyAlignment="1">
      <alignment horizontal="center"/>
    </xf>
    <xf numFmtId="0" fontId="38" fillId="26" borderId="35" xfId="0" applyFont="1" applyFill="1" applyBorder="1" applyAlignment="1">
      <alignment horizontal="center"/>
    </xf>
    <xf numFmtId="0" fontId="38" fillId="26" borderId="50" xfId="0" applyFont="1" applyFill="1" applyBorder="1" applyAlignment="1">
      <alignment horizontal="center"/>
    </xf>
    <xf numFmtId="0" fontId="32" fillId="26" borderId="20" xfId="0" applyFont="1" applyFill="1" applyBorder="1" applyAlignment="1">
      <alignment horizontal="center"/>
    </xf>
    <xf numFmtId="0" fontId="20" fillId="26" borderId="35" xfId="0" applyFont="1" applyFill="1" applyBorder="1" applyAlignment="1">
      <alignment horizontal="center"/>
    </xf>
    <xf numFmtId="0" fontId="20" fillId="26" borderId="36" xfId="0" applyFont="1" applyFill="1" applyBorder="1" applyAlignment="1">
      <alignment horizontal="center"/>
    </xf>
    <xf numFmtId="0" fontId="32" fillId="26" borderId="36" xfId="0" applyFont="1" applyFill="1" applyBorder="1" applyAlignment="1">
      <alignment horizontal="right"/>
    </xf>
    <xf numFmtId="0" fontId="20" fillId="26" borderId="0" xfId="0" applyFont="1" applyFill="1" applyBorder="1" applyAlignment="1">
      <alignment horizontal="center"/>
    </xf>
    <xf numFmtId="0" fontId="32" fillId="26" borderId="0" xfId="0" applyFont="1" applyFill="1" applyBorder="1" applyAlignment="1">
      <alignment horizontal="right"/>
    </xf>
    <xf numFmtId="0" fontId="32" fillId="26" borderId="29" xfId="0" applyFont="1" applyFill="1" applyBorder="1" applyAlignment="1">
      <alignment horizontal="center"/>
    </xf>
    <xf numFmtId="0" fontId="25" fillId="26" borderId="29" xfId="0" applyFont="1" applyFill="1" applyBorder="1" applyAlignment="1">
      <alignment/>
    </xf>
    <xf numFmtId="0" fontId="25" fillId="26" borderId="18" xfId="0" applyFont="1" applyFill="1" applyBorder="1" applyAlignment="1">
      <alignment/>
    </xf>
    <xf numFmtId="0" fontId="20" fillId="26" borderId="18" xfId="0" applyFont="1" applyFill="1" applyBorder="1" applyAlignment="1">
      <alignment horizontal="center"/>
    </xf>
    <xf numFmtId="0" fontId="32" fillId="26" borderId="47" xfId="0" applyFont="1" applyFill="1" applyBorder="1" applyAlignment="1">
      <alignment horizontal="right"/>
    </xf>
    <xf numFmtId="0" fontId="32" fillId="26" borderId="18" xfId="0" applyFont="1" applyFill="1" applyBorder="1" applyAlignment="1">
      <alignment horizontal="center"/>
    </xf>
    <xf numFmtId="0" fontId="35" fillId="26" borderId="23" xfId="0" applyFont="1" applyFill="1" applyBorder="1" applyAlignment="1">
      <alignment horizontal="center"/>
    </xf>
    <xf numFmtId="0" fontId="37" fillId="26" borderId="23" xfId="0" applyFont="1" applyFill="1" applyBorder="1" applyAlignment="1">
      <alignment/>
    </xf>
    <xf numFmtId="0" fontId="38" fillId="26" borderId="23" xfId="0" applyFont="1" applyFill="1" applyBorder="1" applyAlignment="1">
      <alignment horizontal="center"/>
    </xf>
    <xf numFmtId="0" fontId="28" fillId="26" borderId="20" xfId="0" applyFont="1" applyFill="1" applyBorder="1" applyAlignment="1">
      <alignment horizontal="center"/>
    </xf>
    <xf numFmtId="0" fontId="35" fillId="26" borderId="20" xfId="0" applyFont="1" applyFill="1" applyBorder="1" applyAlignment="1">
      <alignment horizontal="center"/>
    </xf>
    <xf numFmtId="0" fontId="36" fillId="26" borderId="20" xfId="0" applyFont="1" applyFill="1" applyBorder="1" applyAlignment="1">
      <alignment/>
    </xf>
    <xf numFmtId="0" fontId="35" fillId="26" borderId="29" xfId="0" applyFont="1" applyFill="1" applyBorder="1" applyAlignment="1">
      <alignment horizontal="center"/>
    </xf>
    <xf numFmtId="0" fontId="36" fillId="26" borderId="51" xfId="0" applyFont="1" applyFill="1" applyBorder="1" applyAlignment="1">
      <alignment/>
    </xf>
    <xf numFmtId="0" fontId="36" fillId="26" borderId="0" xfId="0" applyFont="1" applyFill="1" applyBorder="1" applyAlignment="1">
      <alignment/>
    </xf>
    <xf numFmtId="0" fontId="28" fillId="26" borderId="46" xfId="0" applyFont="1" applyFill="1" applyBorder="1" applyAlignment="1">
      <alignment horizontal="center"/>
    </xf>
    <xf numFmtId="0" fontId="38" fillId="26" borderId="36" xfId="0" applyFont="1" applyFill="1" applyBorder="1" applyAlignment="1">
      <alignment horizontal="center"/>
    </xf>
    <xf numFmtId="0" fontId="38" fillId="26" borderId="51" xfId="0" applyFont="1" applyFill="1" applyBorder="1" applyAlignment="1">
      <alignment horizontal="center"/>
    </xf>
    <xf numFmtId="0" fontId="25" fillId="26" borderId="13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26" borderId="52" xfId="0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43" xfId="0" applyFont="1" applyFill="1" applyBorder="1" applyAlignment="1">
      <alignment/>
    </xf>
    <xf numFmtId="0" fontId="20" fillId="0" borderId="53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32" fillId="0" borderId="54" xfId="0" applyFont="1" applyFill="1" applyBorder="1" applyAlignment="1">
      <alignment horizontal="center"/>
    </xf>
    <xf numFmtId="0" fontId="27" fillId="24" borderId="52" xfId="0" applyFont="1" applyFill="1" applyBorder="1" applyAlignment="1">
      <alignment/>
    </xf>
    <xf numFmtId="0" fontId="22" fillId="24" borderId="55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zoomScale="82" zoomScaleNormal="82" zoomScalePageLayoutView="0" workbookViewId="0" topLeftCell="A10">
      <selection activeCell="I5" sqref="A5:I50"/>
    </sheetView>
  </sheetViews>
  <sheetFormatPr defaultColWidth="9.140625" defaultRowHeight="15"/>
  <cols>
    <col min="1" max="1" width="52.28125" style="0" bestFit="1" customWidth="1"/>
    <col min="2" max="2" width="9.140625" style="1" hidden="1" customWidth="1"/>
    <col min="7" max="8" width="9.140625" style="1" customWidth="1"/>
    <col min="13" max="14" width="9.140625" style="1" customWidth="1"/>
    <col min="15" max="18" width="0" style="0" hidden="1" customWidth="1"/>
    <col min="19" max="20" width="0" style="1" hidden="1" customWidth="1"/>
    <col min="21" max="24" width="0" style="0" hidden="1" customWidth="1"/>
    <col min="25" max="27" width="0" style="1" hidden="1" customWidth="1"/>
    <col min="28" max="28" width="0" style="22" hidden="1" customWidth="1"/>
    <col min="29" max="29" width="0" style="0" hidden="1" customWidth="1"/>
  </cols>
  <sheetData>
    <row r="1" spans="1:28" ht="16.5" thickBot="1">
      <c r="A1" s="37" t="s">
        <v>46</v>
      </c>
      <c r="C1" s="2"/>
      <c r="D1" s="2" t="s">
        <v>15</v>
      </c>
      <c r="I1" s="2"/>
      <c r="J1" s="2" t="s">
        <v>14</v>
      </c>
      <c r="O1" s="2"/>
      <c r="P1" s="2" t="s">
        <v>14</v>
      </c>
      <c r="U1" s="2"/>
      <c r="V1" s="2" t="s">
        <v>14</v>
      </c>
      <c r="AB1" s="3" t="s">
        <v>0</v>
      </c>
    </row>
    <row r="2" spans="1:28" s="6" customFormat="1" ht="69" thickBot="1">
      <c r="A2" s="143" t="s">
        <v>54</v>
      </c>
      <c r="B2" s="4" t="s">
        <v>2</v>
      </c>
      <c r="C2" s="103" t="s">
        <v>44</v>
      </c>
      <c r="D2" s="5" t="s">
        <v>3</v>
      </c>
      <c r="E2" s="5" t="s">
        <v>4</v>
      </c>
      <c r="F2" s="5" t="s">
        <v>5</v>
      </c>
      <c r="G2" s="69" t="s">
        <v>17</v>
      </c>
      <c r="H2" s="5" t="s">
        <v>18</v>
      </c>
      <c r="I2" s="103" t="s">
        <v>45</v>
      </c>
      <c r="J2" s="5" t="s">
        <v>3</v>
      </c>
      <c r="K2" s="5" t="s">
        <v>4</v>
      </c>
      <c r="L2" s="5" t="s">
        <v>5</v>
      </c>
      <c r="M2" s="69" t="s">
        <v>17</v>
      </c>
      <c r="N2" s="5" t="s">
        <v>18</v>
      </c>
      <c r="O2" s="41" t="s">
        <v>12</v>
      </c>
      <c r="P2" s="5" t="s">
        <v>3</v>
      </c>
      <c r="Q2" s="5" t="s">
        <v>4</v>
      </c>
      <c r="R2" s="5" t="s">
        <v>5</v>
      </c>
      <c r="S2" s="5" t="s">
        <v>17</v>
      </c>
      <c r="T2" s="5" t="s">
        <v>18</v>
      </c>
      <c r="U2" s="41" t="s">
        <v>11</v>
      </c>
      <c r="V2" s="5" t="s">
        <v>3</v>
      </c>
      <c r="W2" s="5" t="s">
        <v>4</v>
      </c>
      <c r="X2" s="5" t="s">
        <v>5</v>
      </c>
      <c r="Y2" s="5" t="s">
        <v>6</v>
      </c>
      <c r="Z2" s="5" t="s">
        <v>7</v>
      </c>
      <c r="AA2" s="5"/>
      <c r="AB2" s="5" t="s">
        <v>8</v>
      </c>
    </row>
    <row r="3" spans="1:28" s="82" customFormat="1" ht="24" thickBot="1">
      <c r="A3" s="70" t="s">
        <v>56</v>
      </c>
      <c r="B3" s="71">
        <v>1</v>
      </c>
      <c r="C3" s="256"/>
      <c r="D3" s="257"/>
      <c r="E3" s="257"/>
      <c r="F3" s="257"/>
      <c r="G3" s="258"/>
      <c r="H3" s="259">
        <f aca="true" t="shared" si="0" ref="H3:H39">SUM(D3+E3+F3-G3)</f>
        <v>0</v>
      </c>
      <c r="I3" s="133" t="s">
        <v>98</v>
      </c>
      <c r="J3" s="129">
        <v>86</v>
      </c>
      <c r="K3" s="129">
        <v>82.5</v>
      </c>
      <c r="L3" s="129">
        <v>73.5</v>
      </c>
      <c r="M3" s="131"/>
      <c r="N3" s="134">
        <f aca="true" t="shared" si="1" ref="N3:N39">SUM(J3+K3+L3-M3)</f>
        <v>242</v>
      </c>
      <c r="O3" s="77"/>
      <c r="P3" s="73"/>
      <c r="Q3" s="74"/>
      <c r="R3" s="74"/>
      <c r="S3" s="75"/>
      <c r="T3" s="78">
        <f aca="true" t="shared" si="2" ref="T3:T39">SUM(P3+Q3+R3-S3)</f>
        <v>0</v>
      </c>
      <c r="U3" s="72"/>
      <c r="V3" s="73"/>
      <c r="W3" s="74"/>
      <c r="X3" s="74"/>
      <c r="Y3" s="75"/>
      <c r="Z3" s="79">
        <f aca="true" t="shared" si="3" ref="Z3:Z39">SUM(V3+W3+X3-Y3)</f>
        <v>0</v>
      </c>
      <c r="AA3" s="80"/>
      <c r="AB3" s="81">
        <f>(H3+N3+T3+Z3)/B3</f>
        <v>242</v>
      </c>
    </row>
    <row r="4" spans="1:28" s="82" customFormat="1" ht="24" thickBot="1">
      <c r="A4" s="152" t="s">
        <v>100</v>
      </c>
      <c r="B4" s="71">
        <v>1</v>
      </c>
      <c r="C4" s="260"/>
      <c r="D4" s="261"/>
      <c r="E4" s="261"/>
      <c r="F4" s="261"/>
      <c r="G4" s="259"/>
      <c r="H4" s="259">
        <f t="shared" si="0"/>
        <v>0</v>
      </c>
      <c r="I4" s="133" t="s">
        <v>98</v>
      </c>
      <c r="J4" s="127">
        <v>79</v>
      </c>
      <c r="K4" s="127">
        <v>79</v>
      </c>
      <c r="L4" s="127">
        <v>77.5</v>
      </c>
      <c r="M4" s="116">
        <v>1</v>
      </c>
      <c r="N4" s="134">
        <f t="shared" si="1"/>
        <v>234.5</v>
      </c>
      <c r="O4" s="85"/>
      <c r="P4" s="73"/>
      <c r="Q4" s="74"/>
      <c r="R4" s="74"/>
      <c r="S4" s="75"/>
      <c r="T4" s="76">
        <f t="shared" si="2"/>
        <v>0</v>
      </c>
      <c r="U4" s="83"/>
      <c r="V4" s="73"/>
      <c r="W4" s="74"/>
      <c r="X4" s="74"/>
      <c r="Y4" s="75"/>
      <c r="Z4" s="84">
        <f t="shared" si="3"/>
        <v>0</v>
      </c>
      <c r="AA4" s="80"/>
      <c r="AB4" s="81">
        <f aca="true" t="shared" si="4" ref="AB4:AB39">(H4+N4+T4+Z4)/B4</f>
        <v>234.5</v>
      </c>
    </row>
    <row r="5" spans="1:28" s="82" customFormat="1" ht="24" thickBot="1">
      <c r="A5" s="70" t="s">
        <v>57</v>
      </c>
      <c r="B5" s="71">
        <v>1</v>
      </c>
      <c r="C5" s="260"/>
      <c r="D5" s="261"/>
      <c r="E5" s="261"/>
      <c r="F5" s="261"/>
      <c r="G5" s="259"/>
      <c r="H5" s="259">
        <f t="shared" si="0"/>
        <v>0</v>
      </c>
      <c r="I5" s="133" t="s">
        <v>98</v>
      </c>
      <c r="J5" s="124">
        <v>79.5</v>
      </c>
      <c r="K5" s="124">
        <v>80</v>
      </c>
      <c r="L5" s="124">
        <v>70.5</v>
      </c>
      <c r="M5" s="125">
        <v>10</v>
      </c>
      <c r="N5" s="134">
        <f t="shared" si="1"/>
        <v>220</v>
      </c>
      <c r="O5" s="86"/>
      <c r="P5" s="73"/>
      <c r="Q5" s="74"/>
      <c r="R5" s="74"/>
      <c r="S5" s="75"/>
      <c r="T5" s="76">
        <f t="shared" si="2"/>
        <v>0</v>
      </c>
      <c r="U5" s="87"/>
      <c r="V5" s="73"/>
      <c r="W5" s="74"/>
      <c r="X5" s="74"/>
      <c r="Y5" s="75"/>
      <c r="Z5" s="84">
        <f t="shared" si="3"/>
        <v>0</v>
      </c>
      <c r="AA5" s="80"/>
      <c r="AB5" s="81">
        <f t="shared" si="4"/>
        <v>220</v>
      </c>
    </row>
    <row r="6" spans="1:28" s="82" customFormat="1" ht="24" thickBot="1">
      <c r="A6" s="152" t="s">
        <v>83</v>
      </c>
      <c r="B6" s="71">
        <v>1</v>
      </c>
      <c r="C6" s="127" t="s">
        <v>97</v>
      </c>
      <c r="D6" s="130">
        <v>60</v>
      </c>
      <c r="E6" s="130">
        <v>57</v>
      </c>
      <c r="F6" s="130">
        <v>60</v>
      </c>
      <c r="G6" s="131">
        <v>2</v>
      </c>
      <c r="H6" s="128">
        <f t="shared" si="0"/>
        <v>175</v>
      </c>
      <c r="I6" s="260"/>
      <c r="J6" s="261"/>
      <c r="K6" s="261"/>
      <c r="L6" s="261"/>
      <c r="M6" s="266"/>
      <c r="N6" s="132">
        <f t="shared" si="1"/>
        <v>0</v>
      </c>
      <c r="O6" s="86"/>
      <c r="P6" s="73"/>
      <c r="Q6" s="74"/>
      <c r="R6" s="74"/>
      <c r="S6" s="75"/>
      <c r="T6" s="76">
        <f t="shared" si="2"/>
        <v>0</v>
      </c>
      <c r="U6" s="87"/>
      <c r="V6" s="73"/>
      <c r="W6" s="74"/>
      <c r="X6" s="74"/>
      <c r="Y6" s="75"/>
      <c r="Z6" s="84">
        <f t="shared" si="3"/>
        <v>0</v>
      </c>
      <c r="AA6" s="80"/>
      <c r="AB6" s="81">
        <f t="shared" si="4"/>
        <v>175</v>
      </c>
    </row>
    <row r="7" spans="1:28" s="82" customFormat="1" ht="24" thickBot="1">
      <c r="A7" s="70" t="s">
        <v>58</v>
      </c>
      <c r="B7" s="71">
        <v>1</v>
      </c>
      <c r="C7" s="262"/>
      <c r="D7" s="261"/>
      <c r="E7" s="261"/>
      <c r="F7" s="261"/>
      <c r="G7" s="259"/>
      <c r="H7" s="259">
        <f t="shared" si="0"/>
        <v>0</v>
      </c>
      <c r="I7" s="133" t="s">
        <v>98</v>
      </c>
      <c r="J7" s="130">
        <v>80.5</v>
      </c>
      <c r="K7" s="126">
        <v>79.5</v>
      </c>
      <c r="L7" s="130">
        <v>78</v>
      </c>
      <c r="M7" s="109">
        <v>12</v>
      </c>
      <c r="N7" s="134">
        <f t="shared" si="1"/>
        <v>226</v>
      </c>
      <c r="O7" s="86"/>
      <c r="P7" s="73"/>
      <c r="Q7" s="74"/>
      <c r="R7" s="74"/>
      <c r="S7" s="75"/>
      <c r="T7" s="76">
        <f t="shared" si="2"/>
        <v>0</v>
      </c>
      <c r="U7" s="87"/>
      <c r="V7" s="73"/>
      <c r="W7" s="74"/>
      <c r="X7" s="74"/>
      <c r="Y7" s="75"/>
      <c r="Z7" s="84">
        <f t="shared" si="3"/>
        <v>0</v>
      </c>
      <c r="AA7" s="80"/>
      <c r="AB7" s="81">
        <f t="shared" si="4"/>
        <v>226</v>
      </c>
    </row>
    <row r="8" spans="1:28" s="82" customFormat="1" ht="24" thickBot="1">
      <c r="A8" s="70" t="s">
        <v>59</v>
      </c>
      <c r="B8" s="71">
        <v>1</v>
      </c>
      <c r="C8" s="260"/>
      <c r="D8" s="263"/>
      <c r="E8" s="261"/>
      <c r="F8" s="263"/>
      <c r="G8" s="259"/>
      <c r="H8" s="259">
        <f t="shared" si="0"/>
        <v>0</v>
      </c>
      <c r="I8" s="133" t="s">
        <v>98</v>
      </c>
      <c r="J8" s="130">
        <v>67</v>
      </c>
      <c r="K8" s="124">
        <v>66.5</v>
      </c>
      <c r="L8" s="130">
        <v>68.5</v>
      </c>
      <c r="M8" s="131">
        <v>5</v>
      </c>
      <c r="N8" s="134">
        <f t="shared" si="1"/>
        <v>197</v>
      </c>
      <c r="O8" s="86"/>
      <c r="P8" s="73"/>
      <c r="Q8" s="74"/>
      <c r="R8" s="74"/>
      <c r="S8" s="75"/>
      <c r="T8" s="76">
        <f t="shared" si="2"/>
        <v>0</v>
      </c>
      <c r="U8" s="87"/>
      <c r="V8" s="73"/>
      <c r="W8" s="74"/>
      <c r="X8" s="74"/>
      <c r="Y8" s="75"/>
      <c r="Z8" s="84">
        <f t="shared" si="3"/>
        <v>0</v>
      </c>
      <c r="AA8" s="80"/>
      <c r="AB8" s="81">
        <f t="shared" si="4"/>
        <v>197</v>
      </c>
    </row>
    <row r="9" spans="1:28" s="82" customFormat="1" ht="24" thickBot="1">
      <c r="A9" s="70" t="s">
        <v>60</v>
      </c>
      <c r="B9" s="71">
        <v>1</v>
      </c>
      <c r="C9" s="127" t="s">
        <v>97</v>
      </c>
      <c r="D9" s="130">
        <v>69</v>
      </c>
      <c r="E9" s="130">
        <v>69</v>
      </c>
      <c r="F9" s="130">
        <v>63.5</v>
      </c>
      <c r="G9" s="131"/>
      <c r="H9" s="128">
        <f t="shared" si="0"/>
        <v>201.5</v>
      </c>
      <c r="I9" s="260"/>
      <c r="J9" s="261"/>
      <c r="K9" s="261"/>
      <c r="L9" s="261"/>
      <c r="M9" s="267"/>
      <c r="N9" s="132">
        <f t="shared" si="1"/>
        <v>0</v>
      </c>
      <c r="O9" s="86"/>
      <c r="P9" s="73"/>
      <c r="Q9" s="74"/>
      <c r="R9" s="74"/>
      <c r="S9" s="75"/>
      <c r="T9" s="76">
        <f t="shared" si="2"/>
        <v>0</v>
      </c>
      <c r="U9" s="87"/>
      <c r="V9" s="73"/>
      <c r="W9" s="74"/>
      <c r="X9" s="74"/>
      <c r="Y9" s="75"/>
      <c r="Z9" s="84">
        <f t="shared" si="3"/>
        <v>0</v>
      </c>
      <c r="AA9" s="80"/>
      <c r="AB9" s="81">
        <f t="shared" si="4"/>
        <v>201.5</v>
      </c>
    </row>
    <row r="10" spans="1:28" s="82" customFormat="1" ht="24" thickBot="1">
      <c r="A10" s="70" t="s">
        <v>61</v>
      </c>
      <c r="B10" s="71">
        <v>1</v>
      </c>
      <c r="C10" s="260"/>
      <c r="D10" s="261"/>
      <c r="E10" s="261"/>
      <c r="F10" s="261"/>
      <c r="G10" s="259"/>
      <c r="H10" s="259">
        <f t="shared" si="0"/>
        <v>0</v>
      </c>
      <c r="I10" s="133" t="s">
        <v>98</v>
      </c>
      <c r="J10" s="130">
        <v>76</v>
      </c>
      <c r="K10" s="88">
        <v>77</v>
      </c>
      <c r="L10" s="130">
        <v>77</v>
      </c>
      <c r="M10" s="89">
        <v>18</v>
      </c>
      <c r="N10" s="134">
        <f t="shared" si="1"/>
        <v>212</v>
      </c>
      <c r="O10" s="86"/>
      <c r="P10" s="73"/>
      <c r="Q10" s="74"/>
      <c r="R10" s="74"/>
      <c r="S10" s="75"/>
      <c r="T10" s="76">
        <f t="shared" si="2"/>
        <v>0</v>
      </c>
      <c r="U10" s="87"/>
      <c r="V10" s="73"/>
      <c r="W10" s="74"/>
      <c r="X10" s="74"/>
      <c r="Y10" s="75"/>
      <c r="Z10" s="84">
        <f t="shared" si="3"/>
        <v>0</v>
      </c>
      <c r="AA10" s="80"/>
      <c r="AB10" s="81">
        <f t="shared" si="4"/>
        <v>212</v>
      </c>
    </row>
    <row r="11" spans="1:28" s="82" customFormat="1" ht="24" thickBot="1">
      <c r="A11" s="70" t="s">
        <v>62</v>
      </c>
      <c r="B11" s="71">
        <v>1</v>
      </c>
      <c r="C11" s="260"/>
      <c r="D11" s="261"/>
      <c r="E11" s="261"/>
      <c r="F11" s="261"/>
      <c r="G11" s="259"/>
      <c r="H11" s="259">
        <f t="shared" si="0"/>
        <v>0</v>
      </c>
      <c r="I11" s="133" t="s">
        <v>98</v>
      </c>
      <c r="J11" s="130">
        <v>78</v>
      </c>
      <c r="K11" s="88">
        <v>79</v>
      </c>
      <c r="L11" s="130">
        <v>77.5</v>
      </c>
      <c r="M11" s="89">
        <v>23</v>
      </c>
      <c r="N11" s="134">
        <f t="shared" si="1"/>
        <v>211.5</v>
      </c>
      <c r="O11" s="86"/>
      <c r="P11" s="73"/>
      <c r="Q11" s="74"/>
      <c r="R11" s="74"/>
      <c r="S11" s="75"/>
      <c r="T11" s="76">
        <f t="shared" si="2"/>
        <v>0</v>
      </c>
      <c r="U11" s="87"/>
      <c r="V11" s="73"/>
      <c r="W11" s="74"/>
      <c r="X11" s="74"/>
      <c r="Y11" s="75"/>
      <c r="Z11" s="84">
        <f t="shared" si="3"/>
        <v>0</v>
      </c>
      <c r="AA11" s="80"/>
      <c r="AB11" s="81">
        <f t="shared" si="4"/>
        <v>211.5</v>
      </c>
    </row>
    <row r="12" spans="1:28" s="82" customFormat="1" ht="24" thickBot="1">
      <c r="A12" s="152" t="s">
        <v>84</v>
      </c>
      <c r="B12" s="71">
        <v>1</v>
      </c>
      <c r="C12" s="260"/>
      <c r="D12" s="261"/>
      <c r="E12" s="261"/>
      <c r="F12" s="261"/>
      <c r="G12" s="259"/>
      <c r="H12" s="259">
        <f t="shared" si="0"/>
        <v>0</v>
      </c>
      <c r="I12" s="133" t="s">
        <v>98</v>
      </c>
      <c r="J12" s="130">
        <v>72</v>
      </c>
      <c r="K12" s="88">
        <v>71</v>
      </c>
      <c r="L12" s="130">
        <v>76</v>
      </c>
      <c r="M12" s="89">
        <v>9</v>
      </c>
      <c r="N12" s="134">
        <f t="shared" si="1"/>
        <v>210</v>
      </c>
      <c r="O12" s="86"/>
      <c r="P12" s="73"/>
      <c r="Q12" s="74"/>
      <c r="R12" s="74"/>
      <c r="S12" s="75"/>
      <c r="T12" s="76">
        <f t="shared" si="2"/>
        <v>0</v>
      </c>
      <c r="U12" s="87"/>
      <c r="V12" s="73"/>
      <c r="W12" s="74"/>
      <c r="X12" s="74"/>
      <c r="Y12" s="75"/>
      <c r="Z12" s="84">
        <f t="shared" si="3"/>
        <v>0</v>
      </c>
      <c r="AA12" s="80"/>
      <c r="AB12" s="81">
        <f t="shared" si="4"/>
        <v>210</v>
      </c>
    </row>
    <row r="13" spans="1:28" s="82" customFormat="1" ht="24" thickBot="1">
      <c r="A13" s="152" t="s">
        <v>85</v>
      </c>
      <c r="B13" s="71">
        <v>1</v>
      </c>
      <c r="C13" s="260"/>
      <c r="D13" s="261"/>
      <c r="E13" s="261"/>
      <c r="F13" s="264"/>
      <c r="G13" s="259"/>
      <c r="H13" s="259">
        <f t="shared" si="0"/>
        <v>0</v>
      </c>
      <c r="I13" s="133" t="s">
        <v>98</v>
      </c>
      <c r="J13" s="130">
        <v>92</v>
      </c>
      <c r="K13" s="88">
        <v>94.5</v>
      </c>
      <c r="L13" s="130">
        <v>91.5</v>
      </c>
      <c r="M13" s="89">
        <v>6</v>
      </c>
      <c r="N13" s="134">
        <f t="shared" si="1"/>
        <v>272</v>
      </c>
      <c r="O13" s="86"/>
      <c r="P13" s="73"/>
      <c r="Q13" s="74"/>
      <c r="R13" s="74"/>
      <c r="S13" s="75"/>
      <c r="T13" s="76">
        <f t="shared" si="2"/>
        <v>0</v>
      </c>
      <c r="U13" s="87"/>
      <c r="V13" s="73"/>
      <c r="W13" s="74"/>
      <c r="X13" s="74"/>
      <c r="Y13" s="75"/>
      <c r="Z13" s="84">
        <f t="shared" si="3"/>
        <v>0</v>
      </c>
      <c r="AA13" s="80"/>
      <c r="AB13" s="81">
        <f t="shared" si="4"/>
        <v>272</v>
      </c>
    </row>
    <row r="14" spans="1:28" s="82" customFormat="1" ht="24" thickBot="1">
      <c r="A14" s="70" t="s">
        <v>63</v>
      </c>
      <c r="B14" s="71">
        <v>1</v>
      </c>
      <c r="C14" s="260"/>
      <c r="D14" s="261"/>
      <c r="E14" s="261"/>
      <c r="F14" s="261"/>
      <c r="G14" s="259"/>
      <c r="H14" s="259">
        <f t="shared" si="0"/>
        <v>0</v>
      </c>
      <c r="I14" s="133" t="s">
        <v>98</v>
      </c>
      <c r="J14" s="130">
        <v>98</v>
      </c>
      <c r="K14" s="130">
        <v>95</v>
      </c>
      <c r="L14" s="130">
        <v>93</v>
      </c>
      <c r="M14" s="89">
        <v>11</v>
      </c>
      <c r="N14" s="134">
        <f t="shared" si="1"/>
        <v>275</v>
      </c>
      <c r="O14" s="86"/>
      <c r="P14" s="73"/>
      <c r="Q14" s="74"/>
      <c r="R14" s="74"/>
      <c r="S14" s="75"/>
      <c r="T14" s="76">
        <f t="shared" si="2"/>
        <v>0</v>
      </c>
      <c r="U14" s="87"/>
      <c r="V14" s="73"/>
      <c r="W14" s="74"/>
      <c r="X14" s="74"/>
      <c r="Y14" s="75"/>
      <c r="Z14" s="84">
        <f t="shared" si="3"/>
        <v>0</v>
      </c>
      <c r="AA14" s="80"/>
      <c r="AB14" s="81">
        <f t="shared" si="4"/>
        <v>275</v>
      </c>
    </row>
    <row r="15" spans="1:28" s="82" customFormat="1" ht="24" thickBot="1">
      <c r="A15" s="152" t="s">
        <v>86</v>
      </c>
      <c r="B15" s="71">
        <v>1</v>
      </c>
      <c r="C15" s="260"/>
      <c r="D15" s="263"/>
      <c r="E15" s="261"/>
      <c r="F15" s="263"/>
      <c r="G15" s="259"/>
      <c r="H15" s="259">
        <f t="shared" si="0"/>
        <v>0</v>
      </c>
      <c r="I15" s="133" t="s">
        <v>98</v>
      </c>
      <c r="J15" s="130">
        <v>95</v>
      </c>
      <c r="K15" s="130">
        <v>90</v>
      </c>
      <c r="L15" s="130">
        <v>84</v>
      </c>
      <c r="M15" s="131">
        <v>0</v>
      </c>
      <c r="N15" s="134">
        <f t="shared" si="1"/>
        <v>269</v>
      </c>
      <c r="O15" s="86"/>
      <c r="P15" s="73"/>
      <c r="Q15" s="74"/>
      <c r="R15" s="74"/>
      <c r="S15" s="75"/>
      <c r="T15" s="76">
        <f t="shared" si="2"/>
        <v>0</v>
      </c>
      <c r="U15" s="87"/>
      <c r="V15" s="73"/>
      <c r="W15" s="74"/>
      <c r="X15" s="74"/>
      <c r="Y15" s="75"/>
      <c r="Z15" s="84">
        <f t="shared" si="3"/>
        <v>0</v>
      </c>
      <c r="AA15" s="80"/>
      <c r="AB15" s="81">
        <f t="shared" si="4"/>
        <v>269</v>
      </c>
    </row>
    <row r="16" spans="1:28" s="82" customFormat="1" ht="24" thickBot="1">
      <c r="A16" s="70" t="s">
        <v>64</v>
      </c>
      <c r="B16" s="71">
        <v>1</v>
      </c>
      <c r="C16" s="127" t="s">
        <v>97</v>
      </c>
      <c r="D16" s="130">
        <v>66.5</v>
      </c>
      <c r="E16" s="130">
        <v>65.5</v>
      </c>
      <c r="F16" s="130">
        <v>67</v>
      </c>
      <c r="G16" s="131"/>
      <c r="H16" s="128">
        <f t="shared" si="0"/>
        <v>199</v>
      </c>
      <c r="I16" s="260"/>
      <c r="J16" s="261"/>
      <c r="K16" s="261"/>
      <c r="L16" s="261"/>
      <c r="M16" s="234"/>
      <c r="N16" s="132">
        <f t="shared" si="1"/>
        <v>0</v>
      </c>
      <c r="O16" s="86"/>
      <c r="P16" s="73"/>
      <c r="Q16" s="74"/>
      <c r="R16" s="74"/>
      <c r="S16" s="75"/>
      <c r="T16" s="76">
        <f t="shared" si="2"/>
        <v>0</v>
      </c>
      <c r="U16" s="87"/>
      <c r="V16" s="73"/>
      <c r="W16" s="74"/>
      <c r="X16" s="74"/>
      <c r="Y16" s="75"/>
      <c r="Z16" s="84">
        <f t="shared" si="3"/>
        <v>0</v>
      </c>
      <c r="AA16" s="80"/>
      <c r="AB16" s="81">
        <f t="shared" si="4"/>
        <v>199</v>
      </c>
    </row>
    <row r="17" spans="1:28" s="82" customFormat="1" ht="24" thickBot="1">
      <c r="A17" s="152" t="s">
        <v>82</v>
      </c>
      <c r="B17" s="71">
        <v>1</v>
      </c>
      <c r="C17" s="260"/>
      <c r="D17" s="261"/>
      <c r="E17" s="261"/>
      <c r="F17" s="261"/>
      <c r="G17" s="259"/>
      <c r="H17" s="265">
        <f t="shared" si="0"/>
        <v>0</v>
      </c>
      <c r="I17" s="133" t="s">
        <v>98</v>
      </c>
      <c r="J17" s="130">
        <v>85.5</v>
      </c>
      <c r="K17" s="130">
        <v>81</v>
      </c>
      <c r="L17" s="130">
        <v>80.5</v>
      </c>
      <c r="M17" s="89">
        <v>1</v>
      </c>
      <c r="N17" s="134">
        <f t="shared" si="1"/>
        <v>246</v>
      </c>
      <c r="O17" s="86"/>
      <c r="P17" s="73"/>
      <c r="Q17" s="74"/>
      <c r="R17" s="74"/>
      <c r="S17" s="75"/>
      <c r="T17" s="76">
        <f t="shared" si="2"/>
        <v>0</v>
      </c>
      <c r="U17" s="87"/>
      <c r="V17" s="73"/>
      <c r="W17" s="74"/>
      <c r="X17" s="74"/>
      <c r="Y17" s="75"/>
      <c r="Z17" s="84">
        <f t="shared" si="3"/>
        <v>0</v>
      </c>
      <c r="AA17" s="80"/>
      <c r="AB17" s="81">
        <f t="shared" si="4"/>
        <v>246</v>
      </c>
    </row>
    <row r="18" spans="1:28" s="82" customFormat="1" ht="24" thickBot="1">
      <c r="A18" s="70" t="s">
        <v>65</v>
      </c>
      <c r="B18" s="71">
        <v>1</v>
      </c>
      <c r="C18" s="260"/>
      <c r="D18" s="261"/>
      <c r="E18" s="261"/>
      <c r="F18" s="261"/>
      <c r="G18" s="259"/>
      <c r="H18" s="259">
        <f t="shared" si="0"/>
        <v>0</v>
      </c>
      <c r="I18" s="133" t="s">
        <v>98</v>
      </c>
      <c r="J18" s="130">
        <v>71.5</v>
      </c>
      <c r="K18" s="130">
        <v>71.5</v>
      </c>
      <c r="L18" s="130">
        <v>69.5</v>
      </c>
      <c r="M18" s="131">
        <v>2</v>
      </c>
      <c r="N18" s="128">
        <f t="shared" si="1"/>
        <v>210.5</v>
      </c>
      <c r="O18" s="86"/>
      <c r="P18" s="73"/>
      <c r="Q18" s="74"/>
      <c r="R18" s="74"/>
      <c r="S18" s="75"/>
      <c r="T18" s="76">
        <f t="shared" si="2"/>
        <v>0</v>
      </c>
      <c r="U18" s="87"/>
      <c r="V18" s="73"/>
      <c r="W18" s="74"/>
      <c r="X18" s="74"/>
      <c r="Y18" s="75"/>
      <c r="Z18" s="84">
        <f t="shared" si="3"/>
        <v>0</v>
      </c>
      <c r="AA18" s="80"/>
      <c r="AB18" s="81">
        <f t="shared" si="4"/>
        <v>210.5</v>
      </c>
    </row>
    <row r="19" spans="1:28" s="13" customFormat="1" ht="21" hidden="1">
      <c r="A19" s="7"/>
      <c r="B19" s="8">
        <v>1</v>
      </c>
      <c r="C19" s="115"/>
      <c r="D19" s="42"/>
      <c r="E19" s="43"/>
      <c r="F19" s="43"/>
      <c r="G19" s="44"/>
      <c r="H19" s="45">
        <f t="shared" si="0"/>
        <v>0</v>
      </c>
      <c r="I19" s="46"/>
      <c r="J19" s="42"/>
      <c r="K19" s="43"/>
      <c r="L19" s="43"/>
      <c r="M19" s="44"/>
      <c r="N19" s="132">
        <f t="shared" si="1"/>
        <v>0</v>
      </c>
      <c r="O19" s="14"/>
      <c r="P19" s="9"/>
      <c r="Q19" s="7"/>
      <c r="R19" s="7"/>
      <c r="S19" s="10"/>
      <c r="T19" s="15">
        <f t="shared" si="2"/>
        <v>0</v>
      </c>
      <c r="U19" s="14"/>
      <c r="V19" s="9"/>
      <c r="W19" s="7"/>
      <c r="X19" s="7"/>
      <c r="Y19" s="10"/>
      <c r="Z19" s="17">
        <f t="shared" si="3"/>
        <v>0</v>
      </c>
      <c r="AA19" s="11"/>
      <c r="AB19" s="12">
        <f t="shared" si="4"/>
        <v>0</v>
      </c>
    </row>
    <row r="20" spans="1:28" s="13" customFormat="1" ht="21" hidden="1">
      <c r="A20" s="7"/>
      <c r="B20" s="8">
        <v>1</v>
      </c>
      <c r="C20" s="14"/>
      <c r="D20" s="9"/>
      <c r="E20" s="7"/>
      <c r="F20" s="7"/>
      <c r="G20" s="10"/>
      <c r="H20" s="15">
        <f t="shared" si="0"/>
        <v>0</v>
      </c>
      <c r="I20" s="16"/>
      <c r="J20" s="9"/>
      <c r="K20" s="7"/>
      <c r="L20" s="7"/>
      <c r="M20" s="10"/>
      <c r="N20" s="132">
        <f t="shared" si="1"/>
        <v>0</v>
      </c>
      <c r="O20" s="14"/>
      <c r="P20" s="9"/>
      <c r="Q20" s="7"/>
      <c r="R20" s="7"/>
      <c r="S20" s="10"/>
      <c r="T20" s="15">
        <f t="shared" si="2"/>
        <v>0</v>
      </c>
      <c r="U20" s="14"/>
      <c r="V20" s="9"/>
      <c r="W20" s="7"/>
      <c r="X20" s="7"/>
      <c r="Y20" s="10"/>
      <c r="Z20" s="17">
        <f t="shared" si="3"/>
        <v>0</v>
      </c>
      <c r="AA20" s="11"/>
      <c r="AB20" s="12">
        <f t="shared" si="4"/>
        <v>0</v>
      </c>
    </row>
    <row r="21" spans="1:28" s="13" customFormat="1" ht="21" hidden="1">
      <c r="A21" s="7"/>
      <c r="B21" s="8">
        <v>1</v>
      </c>
      <c r="C21" s="14"/>
      <c r="D21" s="9"/>
      <c r="E21" s="7"/>
      <c r="F21" s="7"/>
      <c r="G21" s="10"/>
      <c r="H21" s="15">
        <f t="shared" si="0"/>
        <v>0</v>
      </c>
      <c r="I21" s="16"/>
      <c r="J21" s="9"/>
      <c r="K21" s="7"/>
      <c r="L21" s="7"/>
      <c r="M21" s="10"/>
      <c r="N21" s="132">
        <f t="shared" si="1"/>
        <v>0</v>
      </c>
      <c r="O21" s="14"/>
      <c r="P21" s="9"/>
      <c r="Q21" s="7"/>
      <c r="R21" s="7"/>
      <c r="S21" s="10"/>
      <c r="T21" s="15">
        <f t="shared" si="2"/>
        <v>0</v>
      </c>
      <c r="U21" s="14"/>
      <c r="V21" s="9"/>
      <c r="W21" s="7"/>
      <c r="X21" s="7"/>
      <c r="Y21" s="10"/>
      <c r="Z21" s="17">
        <f t="shared" si="3"/>
        <v>0</v>
      </c>
      <c r="AA21" s="11"/>
      <c r="AB21" s="12">
        <f t="shared" si="4"/>
        <v>0</v>
      </c>
    </row>
    <row r="22" spans="1:28" s="13" customFormat="1" ht="21" hidden="1">
      <c r="A22" s="7"/>
      <c r="B22" s="8">
        <v>1</v>
      </c>
      <c r="C22" s="14"/>
      <c r="D22" s="9"/>
      <c r="E22" s="7"/>
      <c r="F22" s="7"/>
      <c r="G22" s="10"/>
      <c r="H22" s="15">
        <f t="shared" si="0"/>
        <v>0</v>
      </c>
      <c r="I22" s="16"/>
      <c r="J22" s="9"/>
      <c r="K22" s="7"/>
      <c r="L22" s="7"/>
      <c r="M22" s="10"/>
      <c r="N22" s="132">
        <f t="shared" si="1"/>
        <v>0</v>
      </c>
      <c r="O22" s="14"/>
      <c r="P22" s="9"/>
      <c r="Q22" s="7"/>
      <c r="R22" s="7"/>
      <c r="S22" s="10"/>
      <c r="T22" s="15">
        <f t="shared" si="2"/>
        <v>0</v>
      </c>
      <c r="U22" s="14"/>
      <c r="V22" s="9"/>
      <c r="W22" s="7"/>
      <c r="X22" s="7"/>
      <c r="Y22" s="10"/>
      <c r="Z22" s="17">
        <f t="shared" si="3"/>
        <v>0</v>
      </c>
      <c r="AA22" s="11"/>
      <c r="AB22" s="12">
        <f t="shared" si="4"/>
        <v>0</v>
      </c>
    </row>
    <row r="23" spans="1:28" s="13" customFormat="1" ht="21" hidden="1">
      <c r="A23" s="7"/>
      <c r="B23" s="8">
        <v>1</v>
      </c>
      <c r="C23" s="14"/>
      <c r="D23" s="9"/>
      <c r="E23" s="7"/>
      <c r="F23" s="7"/>
      <c r="G23" s="10"/>
      <c r="H23" s="15">
        <f t="shared" si="0"/>
        <v>0</v>
      </c>
      <c r="I23" s="16"/>
      <c r="J23" s="9"/>
      <c r="K23" s="7"/>
      <c r="L23" s="7"/>
      <c r="M23" s="10"/>
      <c r="N23" s="132">
        <f t="shared" si="1"/>
        <v>0</v>
      </c>
      <c r="O23" s="14"/>
      <c r="P23" s="9"/>
      <c r="Q23" s="7"/>
      <c r="R23" s="7"/>
      <c r="S23" s="10"/>
      <c r="T23" s="15">
        <f t="shared" si="2"/>
        <v>0</v>
      </c>
      <c r="U23" s="14"/>
      <c r="V23" s="9"/>
      <c r="W23" s="7"/>
      <c r="X23" s="7"/>
      <c r="Y23" s="10"/>
      <c r="Z23" s="17">
        <f t="shared" si="3"/>
        <v>0</v>
      </c>
      <c r="AA23" s="11"/>
      <c r="AB23" s="12">
        <f t="shared" si="4"/>
        <v>0</v>
      </c>
    </row>
    <row r="24" spans="1:28" s="13" customFormat="1" ht="21" hidden="1">
      <c r="A24" s="7"/>
      <c r="B24" s="8">
        <v>1</v>
      </c>
      <c r="C24" s="14"/>
      <c r="D24" s="9"/>
      <c r="E24" s="7"/>
      <c r="F24" s="7"/>
      <c r="G24" s="10"/>
      <c r="H24" s="15">
        <f t="shared" si="0"/>
        <v>0</v>
      </c>
      <c r="I24" s="16"/>
      <c r="J24" s="9"/>
      <c r="K24" s="7"/>
      <c r="L24" s="7"/>
      <c r="M24" s="10"/>
      <c r="N24" s="132">
        <f t="shared" si="1"/>
        <v>0</v>
      </c>
      <c r="O24" s="14"/>
      <c r="P24" s="9"/>
      <c r="Q24" s="7"/>
      <c r="R24" s="7"/>
      <c r="S24" s="10"/>
      <c r="T24" s="15">
        <f t="shared" si="2"/>
        <v>0</v>
      </c>
      <c r="U24" s="14"/>
      <c r="V24" s="9"/>
      <c r="W24" s="7"/>
      <c r="X24" s="7"/>
      <c r="Y24" s="10"/>
      <c r="Z24" s="17">
        <f t="shared" si="3"/>
        <v>0</v>
      </c>
      <c r="AA24" s="11"/>
      <c r="AB24" s="12">
        <f t="shared" si="4"/>
        <v>0</v>
      </c>
    </row>
    <row r="25" spans="1:28" s="13" customFormat="1" ht="21" hidden="1">
      <c r="A25" s="7"/>
      <c r="B25" s="8">
        <v>1</v>
      </c>
      <c r="C25" s="14"/>
      <c r="D25" s="9"/>
      <c r="E25" s="7"/>
      <c r="F25" s="7"/>
      <c r="G25" s="10"/>
      <c r="H25" s="15">
        <f t="shared" si="0"/>
        <v>0</v>
      </c>
      <c r="I25" s="16"/>
      <c r="J25" s="9"/>
      <c r="K25" s="7"/>
      <c r="L25" s="7"/>
      <c r="M25" s="10"/>
      <c r="N25" s="132">
        <f t="shared" si="1"/>
        <v>0</v>
      </c>
      <c r="O25" s="14"/>
      <c r="P25" s="9"/>
      <c r="Q25" s="7"/>
      <c r="R25" s="7"/>
      <c r="S25" s="10"/>
      <c r="T25" s="15">
        <f t="shared" si="2"/>
        <v>0</v>
      </c>
      <c r="U25" s="14"/>
      <c r="V25" s="9"/>
      <c r="W25" s="7"/>
      <c r="X25" s="7"/>
      <c r="Y25" s="10"/>
      <c r="Z25" s="17">
        <f t="shared" si="3"/>
        <v>0</v>
      </c>
      <c r="AA25" s="11"/>
      <c r="AB25" s="12">
        <f t="shared" si="4"/>
        <v>0</v>
      </c>
    </row>
    <row r="26" spans="1:28" s="13" customFormat="1" ht="21" hidden="1">
      <c r="A26" s="7"/>
      <c r="B26" s="8">
        <v>1</v>
      </c>
      <c r="C26" s="14"/>
      <c r="D26" s="9"/>
      <c r="E26" s="7"/>
      <c r="F26" s="7"/>
      <c r="G26" s="10"/>
      <c r="H26" s="15">
        <f t="shared" si="0"/>
        <v>0</v>
      </c>
      <c r="I26" s="16"/>
      <c r="J26" s="9"/>
      <c r="K26" s="7"/>
      <c r="L26" s="7"/>
      <c r="M26" s="10"/>
      <c r="N26" s="132">
        <f t="shared" si="1"/>
        <v>0</v>
      </c>
      <c r="O26" s="14"/>
      <c r="P26" s="9"/>
      <c r="Q26" s="7"/>
      <c r="R26" s="7"/>
      <c r="S26" s="10"/>
      <c r="T26" s="15">
        <f t="shared" si="2"/>
        <v>0</v>
      </c>
      <c r="U26" s="14"/>
      <c r="V26" s="9"/>
      <c r="W26" s="7"/>
      <c r="X26" s="7"/>
      <c r="Y26" s="10"/>
      <c r="Z26" s="17">
        <f t="shared" si="3"/>
        <v>0</v>
      </c>
      <c r="AA26" s="11"/>
      <c r="AB26" s="12">
        <f t="shared" si="4"/>
        <v>0</v>
      </c>
    </row>
    <row r="27" spans="1:28" s="13" customFormat="1" ht="21" hidden="1">
      <c r="A27" s="7"/>
      <c r="B27" s="8">
        <v>1</v>
      </c>
      <c r="C27" s="14"/>
      <c r="D27" s="9"/>
      <c r="E27" s="7"/>
      <c r="F27" s="7"/>
      <c r="G27" s="10"/>
      <c r="H27" s="15">
        <f t="shared" si="0"/>
        <v>0</v>
      </c>
      <c r="I27" s="16"/>
      <c r="J27" s="9"/>
      <c r="K27" s="7"/>
      <c r="L27" s="7"/>
      <c r="M27" s="10"/>
      <c r="N27" s="132">
        <f t="shared" si="1"/>
        <v>0</v>
      </c>
      <c r="O27" s="14"/>
      <c r="P27" s="9"/>
      <c r="Q27" s="7"/>
      <c r="R27" s="7"/>
      <c r="S27" s="10"/>
      <c r="T27" s="15">
        <f t="shared" si="2"/>
        <v>0</v>
      </c>
      <c r="U27" s="14"/>
      <c r="V27" s="9"/>
      <c r="W27" s="7"/>
      <c r="X27" s="7"/>
      <c r="Y27" s="10"/>
      <c r="Z27" s="17">
        <f t="shared" si="3"/>
        <v>0</v>
      </c>
      <c r="AA27" s="11"/>
      <c r="AB27" s="12">
        <f t="shared" si="4"/>
        <v>0</v>
      </c>
    </row>
    <row r="28" spans="1:28" s="13" customFormat="1" ht="21" hidden="1">
      <c r="A28" s="7"/>
      <c r="B28" s="8">
        <v>1</v>
      </c>
      <c r="C28" s="14"/>
      <c r="D28" s="9"/>
      <c r="E28" s="7"/>
      <c r="F28" s="7"/>
      <c r="G28" s="10"/>
      <c r="H28" s="15">
        <f t="shared" si="0"/>
        <v>0</v>
      </c>
      <c r="I28" s="16"/>
      <c r="J28" s="9"/>
      <c r="K28" s="7"/>
      <c r="L28" s="7"/>
      <c r="M28" s="10"/>
      <c r="N28" s="132">
        <f t="shared" si="1"/>
        <v>0</v>
      </c>
      <c r="O28" s="14"/>
      <c r="P28" s="9"/>
      <c r="Q28" s="7"/>
      <c r="R28" s="7"/>
      <c r="S28" s="10"/>
      <c r="T28" s="15">
        <f t="shared" si="2"/>
        <v>0</v>
      </c>
      <c r="U28" s="14"/>
      <c r="V28" s="9"/>
      <c r="W28" s="7"/>
      <c r="X28" s="7"/>
      <c r="Y28" s="10"/>
      <c r="Z28" s="17">
        <f t="shared" si="3"/>
        <v>0</v>
      </c>
      <c r="AA28" s="11"/>
      <c r="AB28" s="12">
        <f t="shared" si="4"/>
        <v>0</v>
      </c>
    </row>
    <row r="29" spans="1:28" s="13" customFormat="1" ht="21" hidden="1">
      <c r="A29" s="7"/>
      <c r="B29" s="8">
        <v>1</v>
      </c>
      <c r="C29" s="14"/>
      <c r="D29" s="9"/>
      <c r="E29" s="7"/>
      <c r="F29" s="7"/>
      <c r="G29" s="10"/>
      <c r="H29" s="15">
        <f t="shared" si="0"/>
        <v>0</v>
      </c>
      <c r="I29" s="16"/>
      <c r="J29" s="9"/>
      <c r="K29" s="7"/>
      <c r="L29" s="7"/>
      <c r="M29" s="10"/>
      <c r="N29" s="132">
        <f t="shared" si="1"/>
        <v>0</v>
      </c>
      <c r="O29" s="14"/>
      <c r="P29" s="9"/>
      <c r="Q29" s="7"/>
      <c r="R29" s="7"/>
      <c r="S29" s="10"/>
      <c r="T29" s="15">
        <f t="shared" si="2"/>
        <v>0</v>
      </c>
      <c r="U29" s="14"/>
      <c r="V29" s="9"/>
      <c r="W29" s="7"/>
      <c r="X29" s="7"/>
      <c r="Y29" s="10"/>
      <c r="Z29" s="17">
        <f t="shared" si="3"/>
        <v>0</v>
      </c>
      <c r="AA29" s="11"/>
      <c r="AB29" s="12">
        <f t="shared" si="4"/>
        <v>0</v>
      </c>
    </row>
    <row r="30" spans="1:28" s="13" customFormat="1" ht="21" hidden="1">
      <c r="A30" s="7"/>
      <c r="B30" s="8">
        <v>1</v>
      </c>
      <c r="C30" s="14"/>
      <c r="D30" s="9"/>
      <c r="E30" s="7"/>
      <c r="F30" s="7"/>
      <c r="G30" s="10"/>
      <c r="H30" s="15">
        <f t="shared" si="0"/>
        <v>0</v>
      </c>
      <c r="I30" s="16"/>
      <c r="J30" s="9"/>
      <c r="K30" s="7"/>
      <c r="L30" s="7"/>
      <c r="M30" s="10"/>
      <c r="N30" s="132">
        <f t="shared" si="1"/>
        <v>0</v>
      </c>
      <c r="O30" s="14"/>
      <c r="P30" s="9"/>
      <c r="Q30" s="7"/>
      <c r="R30" s="7"/>
      <c r="S30" s="10"/>
      <c r="T30" s="15">
        <f t="shared" si="2"/>
        <v>0</v>
      </c>
      <c r="U30" s="14"/>
      <c r="V30" s="9"/>
      <c r="W30" s="7"/>
      <c r="X30" s="7"/>
      <c r="Y30" s="10"/>
      <c r="Z30" s="17">
        <f t="shared" si="3"/>
        <v>0</v>
      </c>
      <c r="AA30" s="11"/>
      <c r="AB30" s="12">
        <f t="shared" si="4"/>
        <v>0</v>
      </c>
    </row>
    <row r="31" spans="1:28" s="13" customFormat="1" ht="21" hidden="1">
      <c r="A31" s="7"/>
      <c r="B31" s="8">
        <v>1</v>
      </c>
      <c r="C31" s="14"/>
      <c r="D31" s="9"/>
      <c r="E31" s="7"/>
      <c r="F31" s="7"/>
      <c r="G31" s="10"/>
      <c r="H31" s="15">
        <f t="shared" si="0"/>
        <v>0</v>
      </c>
      <c r="I31" s="16"/>
      <c r="J31" s="9"/>
      <c r="K31" s="7"/>
      <c r="L31" s="7"/>
      <c r="M31" s="10"/>
      <c r="N31" s="132">
        <f t="shared" si="1"/>
        <v>0</v>
      </c>
      <c r="O31" s="14"/>
      <c r="P31" s="9"/>
      <c r="Q31" s="7"/>
      <c r="R31" s="7"/>
      <c r="S31" s="10"/>
      <c r="T31" s="15">
        <f t="shared" si="2"/>
        <v>0</v>
      </c>
      <c r="U31" s="14"/>
      <c r="V31" s="9"/>
      <c r="W31" s="7"/>
      <c r="X31" s="7"/>
      <c r="Y31" s="10"/>
      <c r="Z31" s="17">
        <f t="shared" si="3"/>
        <v>0</v>
      </c>
      <c r="AA31" s="11"/>
      <c r="AB31" s="12">
        <f t="shared" si="4"/>
        <v>0</v>
      </c>
    </row>
    <row r="32" spans="1:28" s="13" customFormat="1" ht="21" hidden="1">
      <c r="A32" s="7"/>
      <c r="B32" s="8">
        <v>1</v>
      </c>
      <c r="C32" s="14"/>
      <c r="D32" s="9"/>
      <c r="E32" s="7"/>
      <c r="F32" s="7"/>
      <c r="G32" s="10"/>
      <c r="H32" s="15">
        <f t="shared" si="0"/>
        <v>0</v>
      </c>
      <c r="I32" s="16"/>
      <c r="J32" s="9"/>
      <c r="K32" s="7"/>
      <c r="L32" s="7"/>
      <c r="M32" s="10"/>
      <c r="N32" s="132">
        <f t="shared" si="1"/>
        <v>0</v>
      </c>
      <c r="O32" s="14"/>
      <c r="P32" s="9"/>
      <c r="Q32" s="7"/>
      <c r="R32" s="7"/>
      <c r="S32" s="10"/>
      <c r="T32" s="15">
        <f t="shared" si="2"/>
        <v>0</v>
      </c>
      <c r="U32" s="14"/>
      <c r="V32" s="9"/>
      <c r="W32" s="7"/>
      <c r="X32" s="7"/>
      <c r="Y32" s="10"/>
      <c r="Z32" s="17">
        <f t="shared" si="3"/>
        <v>0</v>
      </c>
      <c r="AA32" s="11"/>
      <c r="AB32" s="12">
        <f t="shared" si="4"/>
        <v>0</v>
      </c>
    </row>
    <row r="33" spans="1:28" s="13" customFormat="1" ht="21" hidden="1">
      <c r="A33" s="7"/>
      <c r="B33" s="8">
        <v>1</v>
      </c>
      <c r="C33" s="14"/>
      <c r="D33" s="9"/>
      <c r="E33" s="7"/>
      <c r="F33" s="7"/>
      <c r="G33" s="10"/>
      <c r="H33" s="15">
        <f t="shared" si="0"/>
        <v>0</v>
      </c>
      <c r="I33" s="16"/>
      <c r="J33" s="9"/>
      <c r="K33" s="7"/>
      <c r="L33" s="7"/>
      <c r="M33" s="10"/>
      <c r="N33" s="132">
        <f t="shared" si="1"/>
        <v>0</v>
      </c>
      <c r="O33" s="14"/>
      <c r="P33" s="9"/>
      <c r="Q33" s="7"/>
      <c r="R33" s="7"/>
      <c r="S33" s="10"/>
      <c r="T33" s="15">
        <f t="shared" si="2"/>
        <v>0</v>
      </c>
      <c r="U33" s="14"/>
      <c r="V33" s="9"/>
      <c r="W33" s="7"/>
      <c r="X33" s="7"/>
      <c r="Y33" s="10"/>
      <c r="Z33" s="17">
        <f t="shared" si="3"/>
        <v>0</v>
      </c>
      <c r="AA33" s="11"/>
      <c r="AB33" s="12">
        <f t="shared" si="4"/>
        <v>0</v>
      </c>
    </row>
    <row r="34" spans="1:28" s="13" customFormat="1" ht="21" hidden="1">
      <c r="A34" s="7"/>
      <c r="B34" s="8">
        <v>1</v>
      </c>
      <c r="C34" s="14"/>
      <c r="D34" s="9"/>
      <c r="E34" s="7"/>
      <c r="F34" s="7"/>
      <c r="G34" s="10"/>
      <c r="H34" s="15">
        <f t="shared" si="0"/>
        <v>0</v>
      </c>
      <c r="I34" s="16"/>
      <c r="J34" s="9"/>
      <c r="K34" s="7"/>
      <c r="L34" s="7"/>
      <c r="M34" s="10"/>
      <c r="N34" s="132">
        <f t="shared" si="1"/>
        <v>0</v>
      </c>
      <c r="O34" s="14"/>
      <c r="P34" s="9"/>
      <c r="Q34" s="7"/>
      <c r="R34" s="7"/>
      <c r="S34" s="10"/>
      <c r="T34" s="15">
        <f t="shared" si="2"/>
        <v>0</v>
      </c>
      <c r="U34" s="14"/>
      <c r="V34" s="9"/>
      <c r="W34" s="7"/>
      <c r="X34" s="7"/>
      <c r="Y34" s="10"/>
      <c r="Z34" s="17">
        <f t="shared" si="3"/>
        <v>0</v>
      </c>
      <c r="AA34" s="11"/>
      <c r="AB34" s="12">
        <f t="shared" si="4"/>
        <v>0</v>
      </c>
    </row>
    <row r="35" spans="1:28" s="13" customFormat="1" ht="21" hidden="1">
      <c r="A35" s="7"/>
      <c r="B35" s="8">
        <v>1</v>
      </c>
      <c r="C35" s="14"/>
      <c r="D35" s="9"/>
      <c r="E35" s="7"/>
      <c r="F35" s="7"/>
      <c r="G35" s="10"/>
      <c r="H35" s="15">
        <f t="shared" si="0"/>
        <v>0</v>
      </c>
      <c r="I35" s="16"/>
      <c r="J35" s="9"/>
      <c r="K35" s="7"/>
      <c r="L35" s="7"/>
      <c r="M35" s="10"/>
      <c r="N35" s="132">
        <f t="shared" si="1"/>
        <v>0</v>
      </c>
      <c r="O35" s="14"/>
      <c r="P35" s="9"/>
      <c r="Q35" s="7"/>
      <c r="R35" s="7"/>
      <c r="S35" s="10"/>
      <c r="T35" s="15">
        <f t="shared" si="2"/>
        <v>0</v>
      </c>
      <c r="U35" s="14"/>
      <c r="V35" s="9"/>
      <c r="W35" s="7"/>
      <c r="X35" s="7"/>
      <c r="Y35" s="10"/>
      <c r="Z35" s="17">
        <f t="shared" si="3"/>
        <v>0</v>
      </c>
      <c r="AA35" s="11"/>
      <c r="AB35" s="12">
        <f t="shared" si="4"/>
        <v>0</v>
      </c>
    </row>
    <row r="36" spans="1:28" s="13" customFormat="1" ht="21" hidden="1">
      <c r="A36" s="7"/>
      <c r="B36" s="8">
        <v>1</v>
      </c>
      <c r="C36" s="14"/>
      <c r="D36" s="9"/>
      <c r="E36" s="7"/>
      <c r="F36" s="7"/>
      <c r="G36" s="10"/>
      <c r="H36" s="15">
        <f t="shared" si="0"/>
        <v>0</v>
      </c>
      <c r="I36" s="16"/>
      <c r="J36" s="9"/>
      <c r="K36" s="7"/>
      <c r="L36" s="7"/>
      <c r="M36" s="10"/>
      <c r="N36" s="132">
        <f t="shared" si="1"/>
        <v>0</v>
      </c>
      <c r="O36" s="14"/>
      <c r="P36" s="9"/>
      <c r="Q36" s="7"/>
      <c r="R36" s="7"/>
      <c r="S36" s="10"/>
      <c r="T36" s="15">
        <f t="shared" si="2"/>
        <v>0</v>
      </c>
      <c r="U36" s="14"/>
      <c r="V36" s="9"/>
      <c r="W36" s="7"/>
      <c r="X36" s="7"/>
      <c r="Y36" s="10"/>
      <c r="Z36" s="17">
        <f t="shared" si="3"/>
        <v>0</v>
      </c>
      <c r="AA36" s="11"/>
      <c r="AB36" s="12">
        <f t="shared" si="4"/>
        <v>0</v>
      </c>
    </row>
    <row r="37" spans="1:28" s="13" customFormat="1" ht="21" hidden="1">
      <c r="A37" s="7"/>
      <c r="B37" s="8">
        <v>1</v>
      </c>
      <c r="C37" s="14"/>
      <c r="D37" s="9"/>
      <c r="E37" s="7"/>
      <c r="F37" s="7"/>
      <c r="G37" s="10"/>
      <c r="H37" s="15">
        <f t="shared" si="0"/>
        <v>0</v>
      </c>
      <c r="I37" s="16"/>
      <c r="J37" s="9"/>
      <c r="K37" s="7"/>
      <c r="L37" s="7"/>
      <c r="M37" s="10"/>
      <c r="N37" s="132">
        <f t="shared" si="1"/>
        <v>0</v>
      </c>
      <c r="O37" s="14"/>
      <c r="P37" s="9"/>
      <c r="Q37" s="7"/>
      <c r="R37" s="7"/>
      <c r="S37" s="10"/>
      <c r="T37" s="15">
        <f t="shared" si="2"/>
        <v>0</v>
      </c>
      <c r="U37" s="14"/>
      <c r="V37" s="9"/>
      <c r="W37" s="7"/>
      <c r="X37" s="7"/>
      <c r="Y37" s="10"/>
      <c r="Z37" s="17">
        <f t="shared" si="3"/>
        <v>0</v>
      </c>
      <c r="AA37" s="11"/>
      <c r="AB37" s="12">
        <f t="shared" si="4"/>
        <v>0</v>
      </c>
    </row>
    <row r="38" spans="1:28" s="13" customFormat="1" ht="21" hidden="1">
      <c r="A38" s="7"/>
      <c r="B38" s="8">
        <v>1</v>
      </c>
      <c r="C38" s="14"/>
      <c r="D38" s="9"/>
      <c r="E38" s="7"/>
      <c r="F38" s="7"/>
      <c r="G38" s="10"/>
      <c r="H38" s="15">
        <f t="shared" si="0"/>
        <v>0</v>
      </c>
      <c r="I38" s="16"/>
      <c r="J38" s="9"/>
      <c r="K38" s="7"/>
      <c r="L38" s="7"/>
      <c r="M38" s="10"/>
      <c r="N38" s="132">
        <f t="shared" si="1"/>
        <v>0</v>
      </c>
      <c r="O38" s="14"/>
      <c r="P38" s="9"/>
      <c r="Q38" s="7"/>
      <c r="R38" s="7"/>
      <c r="S38" s="10"/>
      <c r="T38" s="15">
        <f t="shared" si="2"/>
        <v>0</v>
      </c>
      <c r="U38" s="14"/>
      <c r="V38" s="9"/>
      <c r="W38" s="7"/>
      <c r="X38" s="7"/>
      <c r="Y38" s="10"/>
      <c r="Z38" s="17">
        <f t="shared" si="3"/>
        <v>0</v>
      </c>
      <c r="AA38" s="11"/>
      <c r="AB38" s="12">
        <f t="shared" si="4"/>
        <v>0</v>
      </c>
    </row>
    <row r="39" spans="1:28" s="13" customFormat="1" ht="21.75" hidden="1" thickBot="1">
      <c r="A39" s="7"/>
      <c r="B39" s="8">
        <v>1</v>
      </c>
      <c r="C39" s="18"/>
      <c r="D39" s="9"/>
      <c r="E39" s="137"/>
      <c r="F39" s="7"/>
      <c r="G39" s="10"/>
      <c r="H39" s="19">
        <f t="shared" si="0"/>
        <v>0</v>
      </c>
      <c r="I39" s="20"/>
      <c r="J39" s="9"/>
      <c r="K39" s="7"/>
      <c r="L39" s="7"/>
      <c r="M39" s="10"/>
      <c r="N39" s="132">
        <f t="shared" si="1"/>
        <v>0</v>
      </c>
      <c r="O39" s="18"/>
      <c r="P39" s="9"/>
      <c r="Q39" s="7"/>
      <c r="R39" s="7"/>
      <c r="S39" s="10"/>
      <c r="T39" s="19">
        <f t="shared" si="2"/>
        <v>0</v>
      </c>
      <c r="U39" s="18"/>
      <c r="V39" s="9"/>
      <c r="W39" s="7"/>
      <c r="X39" s="7"/>
      <c r="Y39" s="10"/>
      <c r="Z39" s="21">
        <f t="shared" si="3"/>
        <v>0</v>
      </c>
      <c r="AA39" s="11"/>
      <c r="AB39" s="12">
        <f t="shared" si="4"/>
        <v>0</v>
      </c>
    </row>
    <row r="40" ht="15">
      <c r="E40" s="2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I10" sqref="A3:I10"/>
    </sheetView>
  </sheetViews>
  <sheetFormatPr defaultColWidth="9.140625" defaultRowHeight="15"/>
  <cols>
    <col min="1" max="1" width="40.140625" style="0" bestFit="1" customWidth="1"/>
    <col min="2" max="2" width="11.00390625" style="0" customWidth="1"/>
    <col min="3" max="3" width="7.57421875" style="0" bestFit="1" customWidth="1"/>
    <col min="6" max="6" width="36.7109375" style="0" bestFit="1" customWidth="1"/>
    <col min="7" max="7" width="6.8515625" style="0" bestFit="1" customWidth="1"/>
    <col min="10" max="10" width="40.140625" style="0" bestFit="1" customWidth="1"/>
    <col min="11" max="11" width="7.28125" style="0" bestFit="1" customWidth="1"/>
  </cols>
  <sheetData>
    <row r="1" spans="1:12" ht="18.75">
      <c r="A1" s="38" t="s">
        <v>38</v>
      </c>
      <c r="B1" s="39"/>
      <c r="C1" s="67"/>
      <c r="D1" s="25"/>
      <c r="E1" s="24"/>
      <c r="F1" s="38" t="s">
        <v>37</v>
      </c>
      <c r="G1" s="39"/>
      <c r="H1" s="1"/>
      <c r="J1" s="38" t="s">
        <v>13</v>
      </c>
      <c r="K1" s="100"/>
      <c r="L1" s="100"/>
    </row>
    <row r="2" spans="1:11" ht="54" thickBot="1">
      <c r="A2" s="26" t="s">
        <v>99</v>
      </c>
      <c r="B2" s="47" t="s">
        <v>44</v>
      </c>
      <c r="C2" s="27" t="s">
        <v>3</v>
      </c>
      <c r="D2" s="27" t="s">
        <v>10</v>
      </c>
      <c r="E2" s="24"/>
      <c r="F2" s="26" t="s">
        <v>1</v>
      </c>
      <c r="G2" s="47" t="s">
        <v>45</v>
      </c>
      <c r="H2" s="5" t="s">
        <v>10</v>
      </c>
      <c r="K2" s="3"/>
    </row>
    <row r="3" spans="1:12" ht="35.25" thickBot="1">
      <c r="A3" s="271" t="str">
        <f>'"AA" CHEER-ENTER SCORE'!A9</f>
        <v>PIERRE/Jill Caauwe</v>
      </c>
      <c r="B3" s="136" t="str">
        <f>'"AA" CHEER-ENTER SCORE'!C9</f>
        <v>N/T</v>
      </c>
      <c r="C3" s="136"/>
      <c r="D3" s="138">
        <v>201.5</v>
      </c>
      <c r="E3" s="117" t="s">
        <v>20</v>
      </c>
      <c r="F3" s="141" t="str">
        <f>'"AA" CHEER-ENTER SCORE'!A3</f>
        <v>ABERDEEN CENTRAL/Bruce Kleinsasser</v>
      </c>
      <c r="G3" s="136" t="str">
        <f>'"AA" CHEER-ENTER SCORE'!I3</f>
        <v>T </v>
      </c>
      <c r="H3" s="138">
        <v>242</v>
      </c>
      <c r="I3" s="117" t="s">
        <v>20</v>
      </c>
      <c r="J3" s="123" t="s">
        <v>54</v>
      </c>
      <c r="K3" s="48" t="s">
        <v>8</v>
      </c>
      <c r="L3" s="51" t="s">
        <v>19</v>
      </c>
    </row>
    <row r="4" spans="1:12" ht="21.75" thickBot="1">
      <c r="A4" s="139" t="str">
        <f>'"AA" CHEER-ENTER SCORE'!A16</f>
        <v>STURGIS/Tanya Taylor</v>
      </c>
      <c r="B4" s="136" t="str">
        <f>'"AA" CHEER-ENTER SCORE'!C16</f>
        <v>N/T</v>
      </c>
      <c r="C4" s="17"/>
      <c r="D4" s="140">
        <v>199</v>
      </c>
      <c r="E4" s="117" t="s">
        <v>21</v>
      </c>
      <c r="F4" s="141" t="str">
        <f>'"AA" CHEER-ENTER SCORE'!A4</f>
        <v>BRANDON VALLEY/Katee Lane</v>
      </c>
      <c r="G4" s="136" t="str">
        <f>'"AA" CHEER-ENTER SCORE'!I4</f>
        <v>T </v>
      </c>
      <c r="H4" s="138">
        <v>234.5</v>
      </c>
      <c r="I4" s="117" t="s">
        <v>21</v>
      </c>
      <c r="J4" s="28" t="str">
        <f>'"AA" CHEER-ENTER SCORE'!A14</f>
        <v>SF ROOSEVELT/Kayla Meyerhoff</v>
      </c>
      <c r="K4" s="32">
        <v>275</v>
      </c>
      <c r="L4" s="118" t="s">
        <v>20</v>
      </c>
    </row>
    <row r="5" spans="1:12" ht="21.75" thickBot="1">
      <c r="A5" s="272" t="str">
        <f>'"AA" CHEER-ENTER SCORE'!A6</f>
        <v>DOUGLAS/Kaylee Trottier</v>
      </c>
      <c r="B5" s="273" t="str">
        <f>'"AA" CHEER-ENTER SCORE'!C6</f>
        <v>N/T</v>
      </c>
      <c r="C5" s="274"/>
      <c r="D5" s="275">
        <v>175</v>
      </c>
      <c r="E5" s="117" t="s">
        <v>22</v>
      </c>
      <c r="F5" s="141" t="str">
        <f>'"AA" CHEER-ENTER SCORE'!A5</f>
        <v>BROOKINGS/Becky Miles</v>
      </c>
      <c r="G5" s="136" t="str">
        <f>'"AA" CHEER-ENTER SCORE'!I5</f>
        <v>T </v>
      </c>
      <c r="H5" s="138">
        <v>220</v>
      </c>
      <c r="I5" s="117" t="s">
        <v>22</v>
      </c>
      <c r="J5" s="28" t="str">
        <f>'"AA" CHEER-ENTER SCORE'!A13</f>
        <v>SF O'GORMAN/Tina Barnett</v>
      </c>
      <c r="K5" s="32">
        <v>272</v>
      </c>
      <c r="L5" s="119" t="s">
        <v>21</v>
      </c>
    </row>
    <row r="6" spans="1:12" ht="21.75" thickBot="1">
      <c r="A6" s="278"/>
      <c r="B6" s="279"/>
      <c r="C6" s="279"/>
      <c r="D6" s="280"/>
      <c r="E6" s="117"/>
      <c r="F6" s="268" t="str">
        <f>'"AA" CHEER-ENTER SCORE'!A6</f>
        <v>DOUGLAS/Kaylee Trottier</v>
      </c>
      <c r="G6" s="191">
        <f>'"AA" CHEER-ENTER SCORE'!I6</f>
        <v>0</v>
      </c>
      <c r="H6" s="193">
        <f>'"AA" CHEER-ENTER SCORE'!N6</f>
        <v>0</v>
      </c>
      <c r="I6" s="117" t="s">
        <v>23</v>
      </c>
      <c r="J6" s="28" t="str">
        <f>'"AA" CHEER-ENTER SCORE'!A15</f>
        <v>SF WASHINGTON/Lindsey Kringen</v>
      </c>
      <c r="K6" s="32">
        <v>269</v>
      </c>
      <c r="L6" s="119" t="s">
        <v>22</v>
      </c>
    </row>
    <row r="7" spans="1:12" ht="21.75" thickBot="1">
      <c r="A7" s="278"/>
      <c r="B7" s="279"/>
      <c r="C7" s="279"/>
      <c r="D7" s="280"/>
      <c r="E7" s="117"/>
      <c r="F7" s="141" t="str">
        <f>'"AA" CHEER-ENTER SCORE'!A7</f>
        <v>HURON/Briana Heuston</v>
      </c>
      <c r="G7" s="136" t="str">
        <f>'"AA" CHEER-ENTER SCORE'!I7</f>
        <v>T </v>
      </c>
      <c r="H7" s="138">
        <v>226</v>
      </c>
      <c r="I7" s="117" t="s">
        <v>24</v>
      </c>
      <c r="J7" s="28" t="str">
        <f>'"AA" CHEER-ENTER SCORE'!A17</f>
        <v>WATERTOWN/Krista Dailey</v>
      </c>
      <c r="K7" s="32">
        <v>246</v>
      </c>
      <c r="L7" s="119" t="s">
        <v>23</v>
      </c>
    </row>
    <row r="8" spans="1:12" ht="21.75" thickBot="1">
      <c r="A8" s="278"/>
      <c r="B8" s="279"/>
      <c r="C8" s="279"/>
      <c r="D8" s="280"/>
      <c r="E8" s="56"/>
      <c r="F8" s="141" t="str">
        <f>'"AA" CHEER-ENTER SCORE'!A8</f>
        <v>MITCHELL/Angie Sivertsen</v>
      </c>
      <c r="G8" s="136" t="str">
        <f>'"AA" CHEER-ENTER SCORE'!I8</f>
        <v>T </v>
      </c>
      <c r="H8" s="138">
        <v>197</v>
      </c>
      <c r="I8" s="56" t="s">
        <v>25</v>
      </c>
      <c r="J8" s="28" t="str">
        <f>'"AA" CHEER-ENTER SCORE'!A3</f>
        <v>ABERDEEN CENTRAL/Bruce Kleinsasser</v>
      </c>
      <c r="K8" s="32">
        <v>242</v>
      </c>
      <c r="L8" s="49" t="s">
        <v>24</v>
      </c>
    </row>
    <row r="9" spans="1:12" ht="21.75" thickBot="1">
      <c r="A9" s="278"/>
      <c r="B9" s="279"/>
      <c r="C9" s="279"/>
      <c r="D9" s="280"/>
      <c r="E9" s="56"/>
      <c r="F9" s="268" t="str">
        <f>'"AA" CHEER-ENTER SCORE'!A9</f>
        <v>PIERRE/Jill Caauwe</v>
      </c>
      <c r="G9" s="191">
        <f>'"AA" CHEER-ENTER SCORE'!I9</f>
        <v>0</v>
      </c>
      <c r="H9" s="193">
        <f>'"AA" CHEER-ENTER SCORE'!N9</f>
        <v>0</v>
      </c>
      <c r="I9" s="56" t="s">
        <v>26</v>
      </c>
      <c r="J9" s="28" t="str">
        <f>'"AA" CHEER-ENTER SCORE'!A4</f>
        <v>BRANDON VALLEY/Katee Lane</v>
      </c>
      <c r="K9" s="32">
        <v>234.5</v>
      </c>
      <c r="L9" s="49" t="s">
        <v>25</v>
      </c>
    </row>
    <row r="10" spans="1:12" ht="21.75" thickBot="1">
      <c r="A10" s="278"/>
      <c r="B10" s="279"/>
      <c r="C10" s="279"/>
      <c r="D10" s="280"/>
      <c r="E10" s="56"/>
      <c r="F10" s="141" t="str">
        <f>'"AA" CHEER-ENTER SCORE'!A10</f>
        <v>RC CENTRAL/Molly Godfrey</v>
      </c>
      <c r="G10" s="136" t="str">
        <f>'"AA" CHEER-ENTER SCORE'!I10</f>
        <v>T </v>
      </c>
      <c r="H10" s="138">
        <v>212</v>
      </c>
      <c r="I10" s="56" t="s">
        <v>27</v>
      </c>
      <c r="J10" s="28" t="str">
        <f>'"AA" CHEER-ENTER SCORE'!A7</f>
        <v>HURON/Briana Heuston</v>
      </c>
      <c r="K10" s="32">
        <v>226</v>
      </c>
      <c r="L10" s="49" t="s">
        <v>26</v>
      </c>
    </row>
    <row r="11" spans="1:12" ht="21.75" thickBot="1">
      <c r="A11" s="278"/>
      <c r="B11" s="279"/>
      <c r="C11" s="279"/>
      <c r="D11" s="280"/>
      <c r="E11" s="57"/>
      <c r="F11" s="141" t="str">
        <f>'"AA" CHEER-ENTER SCORE'!A11</f>
        <v>RC STEVENS/Sheri Keck</v>
      </c>
      <c r="G11" s="136" t="str">
        <f>'"AA" CHEER-ENTER SCORE'!I11</f>
        <v>T </v>
      </c>
      <c r="H11" s="138">
        <v>211.5</v>
      </c>
      <c r="I11" s="57" t="s">
        <v>28</v>
      </c>
      <c r="J11" s="28" t="str">
        <f>'"AA" CHEER-ENTER SCORE'!A5</f>
        <v>BROOKINGS/Becky Miles</v>
      </c>
      <c r="K11" s="32">
        <v>220</v>
      </c>
      <c r="L11" s="50" t="s">
        <v>27</v>
      </c>
    </row>
    <row r="12" spans="1:12" ht="21.75" thickBot="1">
      <c r="A12" s="278"/>
      <c r="B12" s="279"/>
      <c r="C12" s="279"/>
      <c r="D12" s="280"/>
      <c r="E12" s="57"/>
      <c r="F12" s="141" t="str">
        <f>'"AA" CHEER-ENTER SCORE'!A12</f>
        <v>SF LINCOLN/Katie Pabst</v>
      </c>
      <c r="G12" s="136" t="str">
        <f>'"AA" CHEER-ENTER SCORE'!I12</f>
        <v>T </v>
      </c>
      <c r="H12" s="138">
        <v>210</v>
      </c>
      <c r="I12" s="57" t="s">
        <v>29</v>
      </c>
      <c r="J12" s="28" t="str">
        <f>'"AA" CHEER-ENTER SCORE'!A10</f>
        <v>RC CENTRAL/Molly Godfrey</v>
      </c>
      <c r="K12" s="32">
        <v>212</v>
      </c>
      <c r="L12" s="50" t="s">
        <v>28</v>
      </c>
    </row>
    <row r="13" spans="1:12" ht="21.75" thickBot="1">
      <c r="A13" s="278"/>
      <c r="B13" s="279"/>
      <c r="C13" s="279"/>
      <c r="D13" s="280"/>
      <c r="E13" s="57"/>
      <c r="F13" s="141" t="str">
        <f>'"AA" CHEER-ENTER SCORE'!A13</f>
        <v>SF O'GORMAN/Tina Barnett</v>
      </c>
      <c r="G13" s="136" t="str">
        <f>'"AA" CHEER-ENTER SCORE'!I13</f>
        <v>T </v>
      </c>
      <c r="H13" s="138">
        <v>272</v>
      </c>
      <c r="I13" s="57" t="s">
        <v>30</v>
      </c>
      <c r="J13" s="28" t="str">
        <f>'"AA" CHEER-ENTER SCORE'!A11</f>
        <v>RC STEVENS/Sheri Keck</v>
      </c>
      <c r="K13" s="32">
        <v>211.5</v>
      </c>
      <c r="L13" s="50" t="s">
        <v>29</v>
      </c>
    </row>
    <row r="14" spans="1:12" ht="21.75" thickBot="1">
      <c r="A14" s="278"/>
      <c r="B14" s="279"/>
      <c r="C14" s="279"/>
      <c r="D14" s="280"/>
      <c r="E14" s="57"/>
      <c r="F14" s="141" t="str">
        <f>'"AA" CHEER-ENTER SCORE'!A14</f>
        <v>SF ROOSEVELT/Kayla Meyerhoff</v>
      </c>
      <c r="G14" s="136" t="str">
        <f>'"AA" CHEER-ENTER SCORE'!I14</f>
        <v>T </v>
      </c>
      <c r="H14" s="138">
        <v>275</v>
      </c>
      <c r="I14" s="57" t="s">
        <v>31</v>
      </c>
      <c r="J14" s="28" t="str">
        <f>'"AA" CHEER-ENTER SCORE'!A18</f>
        <v>YANKTON/Kerry Svatos</v>
      </c>
      <c r="K14" s="32">
        <v>210.5</v>
      </c>
      <c r="L14" s="50" t="s">
        <v>30</v>
      </c>
    </row>
    <row r="15" spans="1:12" ht="21.75" thickBot="1">
      <c r="A15" s="278"/>
      <c r="B15" s="279"/>
      <c r="C15" s="279"/>
      <c r="D15" s="280"/>
      <c r="E15" s="57"/>
      <c r="F15" s="141" t="str">
        <f>'"AA" CHEER-ENTER SCORE'!A15</f>
        <v>SF WASHINGTON/Lindsey Kringen</v>
      </c>
      <c r="G15" s="136" t="str">
        <f>'"AA" CHEER-ENTER SCORE'!I15</f>
        <v>T </v>
      </c>
      <c r="H15" s="138">
        <v>269</v>
      </c>
      <c r="I15" s="57" t="s">
        <v>32</v>
      </c>
      <c r="J15" s="28" t="str">
        <f>'"AA" CHEER-ENTER SCORE'!A12</f>
        <v>SF LINCOLN/Katie Pabst</v>
      </c>
      <c r="K15" s="32">
        <v>210</v>
      </c>
      <c r="L15" s="50" t="s">
        <v>31</v>
      </c>
    </row>
    <row r="16" spans="1:12" ht="21.75" thickBot="1">
      <c r="A16" s="278"/>
      <c r="B16" s="279"/>
      <c r="C16" s="279"/>
      <c r="D16" s="280"/>
      <c r="E16" s="57"/>
      <c r="F16" s="268" t="str">
        <f>'"AA" CHEER-ENTER SCORE'!A16</f>
        <v>STURGIS/Tanya Taylor</v>
      </c>
      <c r="G16" s="191">
        <f>'"AA" CHEER-ENTER SCORE'!I16</f>
        <v>0</v>
      </c>
      <c r="H16" s="193">
        <f>'"AA" CHEER-ENTER SCORE'!N16</f>
        <v>0</v>
      </c>
      <c r="I16" s="57"/>
      <c r="J16" s="28" t="str">
        <f>'"AA" CHEER-ENTER SCORE'!A9</f>
        <v>PIERRE/Jill Caauwe</v>
      </c>
      <c r="K16" s="32">
        <v>201.5</v>
      </c>
      <c r="L16" s="50" t="s">
        <v>32</v>
      </c>
    </row>
    <row r="17" spans="1:12" ht="21.75" thickBot="1">
      <c r="A17" s="278"/>
      <c r="B17" s="279"/>
      <c r="C17" s="279"/>
      <c r="D17" s="280"/>
      <c r="E17" s="57"/>
      <c r="F17" s="141" t="str">
        <f>'"AA" CHEER-ENTER SCORE'!A17</f>
        <v>WATERTOWN/Krista Dailey</v>
      </c>
      <c r="G17" s="136" t="str">
        <f>'"AA" CHEER-ENTER SCORE'!I17</f>
        <v>T </v>
      </c>
      <c r="H17" s="138">
        <v>246</v>
      </c>
      <c r="I17" s="57"/>
      <c r="J17" s="28" t="str">
        <f>'"AA" CHEER-ENTER SCORE'!A16</f>
        <v>STURGIS/Tanya Taylor</v>
      </c>
      <c r="K17" s="32">
        <v>199</v>
      </c>
      <c r="L17" s="50" t="s">
        <v>33</v>
      </c>
    </row>
    <row r="18" spans="1:12" ht="21.75" thickBot="1">
      <c r="A18" s="278"/>
      <c r="B18" s="279"/>
      <c r="C18" s="279"/>
      <c r="D18" s="280"/>
      <c r="E18" s="57"/>
      <c r="F18" s="141" t="str">
        <f>'"AA" CHEER-ENTER SCORE'!A18</f>
        <v>YANKTON/Kerry Svatos</v>
      </c>
      <c r="G18" s="135" t="str">
        <f>'"AA" CHEER-ENTER SCORE'!I18</f>
        <v>T </v>
      </c>
      <c r="H18" s="142">
        <v>210.5</v>
      </c>
      <c r="I18" s="57"/>
      <c r="J18" s="28" t="str">
        <f>'"AA" CHEER-ENTER SCORE'!A8</f>
        <v>MITCHELL/Angie Sivertsen</v>
      </c>
      <c r="K18" s="32">
        <v>197</v>
      </c>
      <c r="L18" s="50" t="s">
        <v>34</v>
      </c>
    </row>
    <row r="19" spans="1:12" ht="21.75" hidden="1" thickBot="1">
      <c r="A19" s="276" t="s">
        <v>37</v>
      </c>
      <c r="B19" s="277"/>
      <c r="C19" s="68" t="s">
        <v>43</v>
      </c>
      <c r="D19" s="1"/>
      <c r="F19" s="23" t="s">
        <v>37</v>
      </c>
      <c r="G19" s="35"/>
      <c r="H19" s="1"/>
      <c r="J19" s="28" t="str">
        <f>'"AA" CHEER-ENTER SCORE'!A6</f>
        <v>DOUGLAS/Kaylee Trottier</v>
      </c>
      <c r="K19" s="36">
        <f>'"AA" CHEER-ENTER SCORE'!AB6</f>
        <v>175</v>
      </c>
      <c r="L19" s="50" t="s">
        <v>35</v>
      </c>
    </row>
    <row r="20" spans="1:8" ht="49.5" hidden="1">
      <c r="A20" s="26" t="s">
        <v>1</v>
      </c>
      <c r="B20" s="47" t="s">
        <v>12</v>
      </c>
      <c r="C20" s="5" t="s">
        <v>3</v>
      </c>
      <c r="D20" s="5" t="s">
        <v>10</v>
      </c>
      <c r="F20" s="26" t="s">
        <v>1</v>
      </c>
      <c r="G20" s="47" t="s">
        <v>11</v>
      </c>
      <c r="H20" s="5" t="s">
        <v>10</v>
      </c>
    </row>
    <row r="21" spans="1:9" ht="19.5" hidden="1" thickBot="1">
      <c r="A21" s="28" t="str">
        <f>'"AA" CHEER-ENTER SCORE'!A3</f>
        <v>ABERDEEN CENTRAL/Bruce Kleinsasser</v>
      </c>
      <c r="B21" s="33">
        <f>'"AA" CHEER-ENTER SCORE'!O3</f>
        <v>0</v>
      </c>
      <c r="C21" s="33">
        <f>'"AA" CHEER-ENTER SCORE'!P3</f>
        <v>0</v>
      </c>
      <c r="D21" s="54">
        <f>'"AA" CHEER-ENTER SCORE'!T3</f>
        <v>0</v>
      </c>
      <c r="E21" s="56" t="s">
        <v>20</v>
      </c>
      <c r="F21" s="28" t="str">
        <f>'"AA" CHEER-ENTER SCORE'!A3</f>
        <v>ABERDEEN CENTRAL/Bruce Kleinsasser</v>
      </c>
      <c r="G21" s="29">
        <f>'"AA" CHEER-ENTER SCORE'!U3</f>
        <v>0</v>
      </c>
      <c r="H21" s="53">
        <f>'"AA" CHEER-ENTER SCORE'!Z3</f>
        <v>0</v>
      </c>
      <c r="I21" s="56" t="s">
        <v>20</v>
      </c>
    </row>
    <row r="22" spans="1:9" ht="19.5" hidden="1" thickBot="1">
      <c r="A22" s="28" t="str">
        <f>'"AA" CHEER-ENTER SCORE'!A4</f>
        <v>BRANDON VALLEY/Katee Lane</v>
      </c>
      <c r="B22" s="33">
        <f>'"AA" CHEER-ENTER SCORE'!O4</f>
        <v>0</v>
      </c>
      <c r="C22" s="33">
        <f>'"AA" CHEER-ENTER SCORE'!P4</f>
        <v>0</v>
      </c>
      <c r="D22" s="54">
        <f>'"AA" CHEER-ENTER SCORE'!T4</f>
        <v>0</v>
      </c>
      <c r="E22" s="56" t="s">
        <v>21</v>
      </c>
      <c r="F22" s="28" t="str">
        <f>'"AA" CHEER-ENTER SCORE'!A4</f>
        <v>BRANDON VALLEY/Katee Lane</v>
      </c>
      <c r="G22" s="29">
        <f>'"AA" CHEER-ENTER SCORE'!U4</f>
        <v>0</v>
      </c>
      <c r="H22" s="53">
        <f>'"AA" CHEER-ENTER SCORE'!Z4</f>
        <v>0</v>
      </c>
      <c r="I22" s="56" t="s">
        <v>21</v>
      </c>
    </row>
    <row r="23" spans="1:9" ht="19.5" hidden="1" thickBot="1">
      <c r="A23" s="28" t="str">
        <f>'"AA" CHEER-ENTER SCORE'!A5</f>
        <v>BROOKINGS/Becky Miles</v>
      </c>
      <c r="B23" s="33">
        <f>'"AA" CHEER-ENTER SCORE'!O5</f>
        <v>0</v>
      </c>
      <c r="C23" s="33">
        <f>'"AA" CHEER-ENTER SCORE'!P5</f>
        <v>0</v>
      </c>
      <c r="D23" s="54">
        <f>'"AA" CHEER-ENTER SCORE'!T5</f>
        <v>0</v>
      </c>
      <c r="E23" s="56" t="s">
        <v>22</v>
      </c>
      <c r="F23" s="28" t="str">
        <f>'"AA" CHEER-ENTER SCORE'!A5</f>
        <v>BROOKINGS/Becky Miles</v>
      </c>
      <c r="G23" s="29">
        <f>'"AA" CHEER-ENTER SCORE'!U5</f>
        <v>0</v>
      </c>
      <c r="H23" s="53">
        <f>'"AA" CHEER-ENTER SCORE'!Z5</f>
        <v>0</v>
      </c>
      <c r="I23" s="56" t="s">
        <v>22</v>
      </c>
    </row>
    <row r="24" spans="1:9" ht="19.5" hidden="1" thickBot="1">
      <c r="A24" s="28" t="str">
        <f>'"AA" CHEER-ENTER SCORE'!A6</f>
        <v>DOUGLAS/Kaylee Trottier</v>
      </c>
      <c r="B24" s="33">
        <f>'"AA" CHEER-ENTER SCORE'!O6</f>
        <v>0</v>
      </c>
      <c r="C24" s="33">
        <f>'"AA" CHEER-ENTER SCORE'!P6</f>
        <v>0</v>
      </c>
      <c r="D24" s="54">
        <f>'"AA" CHEER-ENTER SCORE'!T6</f>
        <v>0</v>
      </c>
      <c r="E24" s="56" t="s">
        <v>23</v>
      </c>
      <c r="F24" s="28" t="str">
        <f>'"AA" CHEER-ENTER SCORE'!A6</f>
        <v>DOUGLAS/Kaylee Trottier</v>
      </c>
      <c r="G24" s="29">
        <f>'"AA" CHEER-ENTER SCORE'!U6</f>
        <v>0</v>
      </c>
      <c r="H24" s="53">
        <f>'"AA" CHEER-ENTER SCORE'!Z6</f>
        <v>0</v>
      </c>
      <c r="I24" s="56" t="s">
        <v>23</v>
      </c>
    </row>
    <row r="25" spans="1:9" ht="19.5" hidden="1" thickBot="1">
      <c r="A25" s="28" t="str">
        <f>'"AA" CHEER-ENTER SCORE'!A7</f>
        <v>HURON/Briana Heuston</v>
      </c>
      <c r="B25" s="33">
        <f>'"AA" CHEER-ENTER SCORE'!O7</f>
        <v>0</v>
      </c>
      <c r="C25" s="33">
        <f>'"AA" CHEER-ENTER SCORE'!P7</f>
        <v>0</v>
      </c>
      <c r="D25" s="54">
        <f>'"AA" CHEER-ENTER SCORE'!T7</f>
        <v>0</v>
      </c>
      <c r="E25" s="56" t="s">
        <v>24</v>
      </c>
      <c r="F25" s="28" t="str">
        <f>'"AA" CHEER-ENTER SCORE'!A7</f>
        <v>HURON/Briana Heuston</v>
      </c>
      <c r="G25" s="29">
        <f>'"AA" CHEER-ENTER SCORE'!U7</f>
        <v>0</v>
      </c>
      <c r="H25" s="53">
        <f>'"AA" CHEER-ENTER SCORE'!Z7</f>
        <v>0</v>
      </c>
      <c r="I25" s="56" t="s">
        <v>24</v>
      </c>
    </row>
    <row r="26" spans="1:9" ht="19.5" hidden="1" thickBot="1">
      <c r="A26" s="28" t="str">
        <f>'"AA" CHEER-ENTER SCORE'!A8</f>
        <v>MITCHELL/Angie Sivertsen</v>
      </c>
      <c r="B26" s="33">
        <f>'"AA" CHEER-ENTER SCORE'!O8</f>
        <v>0</v>
      </c>
      <c r="C26" s="33">
        <f>'"AA" CHEER-ENTER SCORE'!P8</f>
        <v>0</v>
      </c>
      <c r="D26" s="54">
        <f>'"AA" CHEER-ENTER SCORE'!T8</f>
        <v>0</v>
      </c>
      <c r="E26" s="56" t="s">
        <v>25</v>
      </c>
      <c r="F26" s="28" t="str">
        <f>'"AA" CHEER-ENTER SCORE'!A8</f>
        <v>MITCHELL/Angie Sivertsen</v>
      </c>
      <c r="G26" s="29">
        <f>'"AA" CHEER-ENTER SCORE'!U8</f>
        <v>0</v>
      </c>
      <c r="H26" s="53">
        <f>'"AA" CHEER-ENTER SCORE'!Z8</f>
        <v>0</v>
      </c>
      <c r="I26" s="56" t="s">
        <v>25</v>
      </c>
    </row>
    <row r="27" spans="1:9" ht="19.5" hidden="1" thickBot="1">
      <c r="A27" s="28" t="str">
        <f>'"AA" CHEER-ENTER SCORE'!A9</f>
        <v>PIERRE/Jill Caauwe</v>
      </c>
      <c r="B27" s="33">
        <f>'"AA" CHEER-ENTER SCORE'!O9</f>
        <v>0</v>
      </c>
      <c r="C27" s="33">
        <f>'"AA" CHEER-ENTER SCORE'!P9</f>
        <v>0</v>
      </c>
      <c r="D27" s="54">
        <f>'"AA" CHEER-ENTER SCORE'!T9</f>
        <v>0</v>
      </c>
      <c r="E27" s="56" t="s">
        <v>26</v>
      </c>
      <c r="F27" s="28" t="str">
        <f>'"AA" CHEER-ENTER SCORE'!A9</f>
        <v>PIERRE/Jill Caauwe</v>
      </c>
      <c r="G27" s="29">
        <f>'"AA" CHEER-ENTER SCORE'!U9</f>
        <v>0</v>
      </c>
      <c r="H27" s="53">
        <f>'"AA" CHEER-ENTER SCORE'!Z9</f>
        <v>0</v>
      </c>
      <c r="I27" s="56" t="s">
        <v>26</v>
      </c>
    </row>
    <row r="28" spans="1:9" ht="19.5" hidden="1" thickBot="1">
      <c r="A28" s="28" t="str">
        <f>'"AA" CHEER-ENTER SCORE'!A10</f>
        <v>RC CENTRAL/Molly Godfrey</v>
      </c>
      <c r="B28" s="33">
        <f>'"AA" CHEER-ENTER SCORE'!O10</f>
        <v>0</v>
      </c>
      <c r="C28" s="33">
        <f>'"AA" CHEER-ENTER SCORE'!P10</f>
        <v>0</v>
      </c>
      <c r="D28" s="54">
        <f>'"AA" CHEER-ENTER SCORE'!T10</f>
        <v>0</v>
      </c>
      <c r="E28" s="56" t="s">
        <v>27</v>
      </c>
      <c r="F28" s="28" t="str">
        <f>'"AA" CHEER-ENTER SCORE'!A10</f>
        <v>RC CENTRAL/Molly Godfrey</v>
      </c>
      <c r="G28" s="29">
        <f>'"AA" CHEER-ENTER SCORE'!U10</f>
        <v>0</v>
      </c>
      <c r="H28" s="53">
        <f>'"AA" CHEER-ENTER SCORE'!Z10</f>
        <v>0</v>
      </c>
      <c r="I28" s="56" t="s">
        <v>27</v>
      </c>
    </row>
    <row r="29" spans="1:9" ht="19.5" hidden="1" thickBot="1">
      <c r="A29" s="28" t="str">
        <f>'"AA" CHEER-ENTER SCORE'!A11</f>
        <v>RC STEVENS/Sheri Keck</v>
      </c>
      <c r="B29" s="33">
        <f>'"AA" CHEER-ENTER SCORE'!O11</f>
        <v>0</v>
      </c>
      <c r="C29" s="33">
        <f>'"AA" CHEER-ENTER SCORE'!P11</f>
        <v>0</v>
      </c>
      <c r="D29" s="54">
        <f>'"AA" CHEER-ENTER SCORE'!T11</f>
        <v>0</v>
      </c>
      <c r="E29" s="57" t="s">
        <v>28</v>
      </c>
      <c r="F29" s="28" t="str">
        <f>'"AA" CHEER-ENTER SCORE'!A11</f>
        <v>RC STEVENS/Sheri Keck</v>
      </c>
      <c r="G29" s="29">
        <f>'"AA" CHEER-ENTER SCORE'!U11</f>
        <v>0</v>
      </c>
      <c r="H29" s="53">
        <f>'"AA" CHEER-ENTER SCORE'!Z11</f>
        <v>0</v>
      </c>
      <c r="I29" s="57" t="s">
        <v>28</v>
      </c>
    </row>
    <row r="30" spans="1:9" ht="19.5" hidden="1" thickBot="1">
      <c r="A30" s="28" t="str">
        <f>'"AA" CHEER-ENTER SCORE'!A12</f>
        <v>SF LINCOLN/Katie Pabst</v>
      </c>
      <c r="B30" s="33">
        <f>'"AA" CHEER-ENTER SCORE'!O12</f>
        <v>0</v>
      </c>
      <c r="C30" s="33">
        <f>'"AA" CHEER-ENTER SCORE'!P12</f>
        <v>0</v>
      </c>
      <c r="D30" s="54">
        <f>'"AA" CHEER-ENTER SCORE'!T12</f>
        <v>0</v>
      </c>
      <c r="E30" s="57" t="s">
        <v>29</v>
      </c>
      <c r="F30" s="28" t="str">
        <f>'"AA" CHEER-ENTER SCORE'!A12</f>
        <v>SF LINCOLN/Katie Pabst</v>
      </c>
      <c r="G30" s="29">
        <f>'"AA" CHEER-ENTER SCORE'!U12</f>
        <v>0</v>
      </c>
      <c r="H30" s="53">
        <f>'"AA" CHEER-ENTER SCORE'!Z12</f>
        <v>0</v>
      </c>
      <c r="I30" s="57" t="s">
        <v>29</v>
      </c>
    </row>
    <row r="31" spans="1:9" ht="19.5" hidden="1" thickBot="1">
      <c r="A31" s="28" t="str">
        <f>'"AA" CHEER-ENTER SCORE'!A13</f>
        <v>SF O'GORMAN/Tina Barnett</v>
      </c>
      <c r="B31" s="33">
        <f>'"AA" CHEER-ENTER SCORE'!O13</f>
        <v>0</v>
      </c>
      <c r="C31" s="33">
        <f>'"AA" CHEER-ENTER SCORE'!P13</f>
        <v>0</v>
      </c>
      <c r="D31" s="54">
        <f>'"AA" CHEER-ENTER SCORE'!T13</f>
        <v>0</v>
      </c>
      <c r="E31" s="57" t="s">
        <v>30</v>
      </c>
      <c r="F31" s="28" t="str">
        <f>'"AA" CHEER-ENTER SCORE'!A13</f>
        <v>SF O'GORMAN/Tina Barnett</v>
      </c>
      <c r="G31" s="29">
        <f>'"AA" CHEER-ENTER SCORE'!U13</f>
        <v>0</v>
      </c>
      <c r="H31" s="53">
        <f>'"AA" CHEER-ENTER SCORE'!Z13</f>
        <v>0</v>
      </c>
      <c r="I31" s="57" t="s">
        <v>30</v>
      </c>
    </row>
    <row r="32" spans="1:9" ht="19.5" hidden="1" thickBot="1">
      <c r="A32" s="28" t="str">
        <f>'"AA" CHEER-ENTER SCORE'!A14</f>
        <v>SF ROOSEVELT/Kayla Meyerhoff</v>
      </c>
      <c r="B32" s="33">
        <f>'"AA" CHEER-ENTER SCORE'!O14</f>
        <v>0</v>
      </c>
      <c r="C32" s="33">
        <f>'"AA" CHEER-ENTER SCORE'!P14</f>
        <v>0</v>
      </c>
      <c r="D32" s="54">
        <f>'"AA" CHEER-ENTER SCORE'!T14</f>
        <v>0</v>
      </c>
      <c r="E32" s="57" t="s">
        <v>31</v>
      </c>
      <c r="F32" s="28" t="str">
        <f>'"AA" CHEER-ENTER SCORE'!A14</f>
        <v>SF ROOSEVELT/Kayla Meyerhoff</v>
      </c>
      <c r="G32" s="29">
        <f>'"AA" CHEER-ENTER SCORE'!U14</f>
        <v>0</v>
      </c>
      <c r="H32" s="53">
        <f>'"AA" CHEER-ENTER SCORE'!Z14</f>
        <v>0</v>
      </c>
      <c r="I32" s="57" t="s">
        <v>31</v>
      </c>
    </row>
    <row r="33" spans="1:9" ht="19.5" hidden="1" thickBot="1">
      <c r="A33" s="28" t="str">
        <f>'"AA" CHEER-ENTER SCORE'!A15</f>
        <v>SF WASHINGTON/Lindsey Kringen</v>
      </c>
      <c r="B33" s="33">
        <f>'"AA" CHEER-ENTER SCORE'!O15</f>
        <v>0</v>
      </c>
      <c r="C33" s="33">
        <f>'"AA" CHEER-ENTER SCORE'!P15</f>
        <v>0</v>
      </c>
      <c r="D33" s="54">
        <f>'"AA" CHEER-ENTER SCORE'!T15</f>
        <v>0</v>
      </c>
      <c r="E33" s="57" t="s">
        <v>32</v>
      </c>
      <c r="F33" s="28" t="str">
        <f>'"AA" CHEER-ENTER SCORE'!A15</f>
        <v>SF WASHINGTON/Lindsey Kringen</v>
      </c>
      <c r="G33" s="29">
        <f>'"AA" CHEER-ENTER SCORE'!U15</f>
        <v>0</v>
      </c>
      <c r="H33" s="53">
        <f>'"AA" CHEER-ENTER SCORE'!Z15</f>
        <v>0</v>
      </c>
      <c r="I33" s="57" t="s">
        <v>32</v>
      </c>
    </row>
    <row r="34" spans="1:9" ht="19.5" hidden="1" thickBot="1">
      <c r="A34" s="28" t="str">
        <f>'"AA" CHEER-ENTER SCORE'!A16</f>
        <v>STURGIS/Tanya Taylor</v>
      </c>
      <c r="B34" s="33">
        <f>'"AA" CHEER-ENTER SCORE'!O16</f>
        <v>0</v>
      </c>
      <c r="C34" s="33">
        <f>'"AA" CHEER-ENTER SCORE'!P16</f>
        <v>0</v>
      </c>
      <c r="D34" s="54">
        <f>'"AA" CHEER-ENTER SCORE'!T16</f>
        <v>0</v>
      </c>
      <c r="E34" s="57" t="s">
        <v>33</v>
      </c>
      <c r="F34" s="28" t="str">
        <f>'"AA" CHEER-ENTER SCORE'!A16</f>
        <v>STURGIS/Tanya Taylor</v>
      </c>
      <c r="G34" s="29">
        <f>'"AA" CHEER-ENTER SCORE'!U16</f>
        <v>0</v>
      </c>
      <c r="H34" s="53">
        <f>'"AA" CHEER-ENTER SCORE'!Z16</f>
        <v>0</v>
      </c>
      <c r="I34" s="57" t="s">
        <v>33</v>
      </c>
    </row>
    <row r="35" spans="1:9" ht="19.5" hidden="1" thickBot="1">
      <c r="A35" s="28" t="str">
        <f>'"AA" CHEER-ENTER SCORE'!A17</f>
        <v>WATERTOWN/Krista Dailey</v>
      </c>
      <c r="B35" s="33">
        <f>'"AA" CHEER-ENTER SCORE'!O17</f>
        <v>0</v>
      </c>
      <c r="C35" s="33">
        <f>'"AA" CHEER-ENTER SCORE'!P17</f>
        <v>0</v>
      </c>
      <c r="D35" s="54">
        <f>'"AA" CHEER-ENTER SCORE'!T17</f>
        <v>0</v>
      </c>
      <c r="E35" s="57" t="s">
        <v>34</v>
      </c>
      <c r="F35" s="28" t="str">
        <f>'"AA" CHEER-ENTER SCORE'!A17</f>
        <v>WATERTOWN/Krista Dailey</v>
      </c>
      <c r="G35" s="29">
        <f>'"AA" CHEER-ENTER SCORE'!U17</f>
        <v>0</v>
      </c>
      <c r="H35" s="53">
        <f>'"AA" CHEER-ENTER SCORE'!Z17</f>
        <v>0</v>
      </c>
      <c r="I35" s="57" t="s">
        <v>34</v>
      </c>
    </row>
    <row r="36" spans="1:9" ht="19.5" hidden="1" thickBot="1">
      <c r="A36" s="28" t="str">
        <f>'"AA" CHEER-ENTER SCORE'!A18</f>
        <v>YANKTON/Kerry Svatos</v>
      </c>
      <c r="B36" s="33">
        <f>'"AA" CHEER-ENTER SCORE'!O18</f>
        <v>0</v>
      </c>
      <c r="C36" s="33">
        <f>'"AA" CHEER-ENTER SCORE'!P18</f>
        <v>0</v>
      </c>
      <c r="D36" s="54">
        <f>'"AA" CHEER-ENTER SCORE'!T18</f>
        <v>0</v>
      </c>
      <c r="E36" s="57" t="s">
        <v>35</v>
      </c>
      <c r="F36" s="28" t="str">
        <f>'"AA" CHEER-ENTER SCORE'!A18</f>
        <v>YANKTON/Kerry Svatos</v>
      </c>
      <c r="G36" s="30">
        <f>'"AA" CHEER-ENTER SCORE'!U18</f>
        <v>0</v>
      </c>
      <c r="H36" s="55">
        <f>'"AA" CHEER-ENTER SCORE'!Z18</f>
        <v>0</v>
      </c>
      <c r="I36" s="57" t="s">
        <v>35</v>
      </c>
    </row>
    <row r="41" spans="6:7" ht="18.75">
      <c r="F41" s="105"/>
      <c r="G41" s="122"/>
    </row>
    <row r="42" spans="4:7" ht="18.75">
      <c r="D42" s="24"/>
      <c r="F42" s="105"/>
      <c r="G42" s="122"/>
    </row>
    <row r="43" spans="6:7" ht="18.75">
      <c r="F43" s="105"/>
      <c r="G43" s="122"/>
    </row>
    <row r="44" spans="6:7" ht="18.75">
      <c r="F44" s="105"/>
      <c r="G44" s="122"/>
    </row>
    <row r="45" spans="6:7" ht="18.75">
      <c r="F45" s="105"/>
      <c r="G45" s="122"/>
    </row>
    <row r="46" spans="6:7" ht="18.75">
      <c r="F46" s="105"/>
      <c r="G46" s="122"/>
    </row>
    <row r="47" spans="6:7" ht="18.75">
      <c r="F47" s="105"/>
      <c r="G47" s="122"/>
    </row>
    <row r="48" spans="6:7" ht="18.75">
      <c r="F48" s="105"/>
      <c r="G48" s="122"/>
    </row>
    <row r="49" spans="6:7" ht="18.75">
      <c r="F49" s="105"/>
      <c r="G49" s="122"/>
    </row>
    <row r="50" spans="6:7" ht="18.75">
      <c r="F50" s="105"/>
      <c r="G50" s="122"/>
    </row>
    <row r="51" spans="6:7" ht="18.75">
      <c r="F51" s="105"/>
      <c r="G51" s="122"/>
    </row>
    <row r="52" spans="6:7" ht="18.75">
      <c r="F52" s="105"/>
      <c r="G52" s="122"/>
    </row>
    <row r="53" spans="6:7" ht="18.75">
      <c r="F53" s="105"/>
      <c r="G53" s="122"/>
    </row>
    <row r="54" spans="6:7" ht="18.75">
      <c r="F54" s="105"/>
      <c r="G54" s="122"/>
    </row>
    <row r="55" spans="6:7" ht="18.75">
      <c r="F55" s="105"/>
      <c r="G55" s="122"/>
    </row>
    <row r="56" spans="6:7" ht="18.75">
      <c r="F56" s="105"/>
      <c r="G56" s="122"/>
    </row>
    <row r="57" s="13" customFormat="1" ht="15"/>
  </sheetData>
  <sheetProtection/>
  <printOptions/>
  <pageMargins left="0.7" right="0.7" top="1" bottom="1" header="0.3" footer="0.3"/>
  <pageSetup fitToHeight="1" fitToWidth="1" horizontalDpi="1200" verticalDpi="1200" orientation="portrait" scale="42" r:id="rId1"/>
  <headerFooter alignWithMargins="0">
    <oddHeader>&amp;C&amp;"-,Bold"SDHSAA - CHAMPIONSHIPS
2014 Class "AA"
CHEER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zoomScale="65" zoomScaleNormal="65" zoomScalePageLayoutView="0" workbookViewId="0" topLeftCell="A1">
      <selection activeCell="H5" sqref="H5"/>
    </sheetView>
  </sheetViews>
  <sheetFormatPr defaultColWidth="9.140625" defaultRowHeight="15"/>
  <cols>
    <col min="1" max="1" width="75.00390625" style="0" bestFit="1" customWidth="1"/>
    <col min="2" max="2" width="9.140625" style="1" hidden="1" customWidth="1"/>
    <col min="3" max="3" width="10.7109375" style="0" bestFit="1" customWidth="1"/>
    <col min="7" max="7" width="9.140625" style="1" customWidth="1"/>
    <col min="8" max="8" width="13.140625" style="1" customWidth="1"/>
    <col min="9" max="12" width="9.140625" style="0" hidden="1" customWidth="1"/>
    <col min="13" max="13" width="9.140625" style="1" hidden="1" customWidth="1"/>
    <col min="14" max="14" width="9.8515625" style="1" hidden="1" customWidth="1"/>
    <col min="15" max="15" width="10.7109375" style="0" bestFit="1" customWidth="1"/>
    <col min="19" max="19" width="9.140625" style="1" customWidth="1"/>
    <col min="20" max="20" width="11.28125" style="1" customWidth="1"/>
    <col min="21" max="21" width="11.00390625" style="0" customWidth="1"/>
    <col min="25" max="25" width="9.140625" style="1" customWidth="1"/>
    <col min="26" max="26" width="9.8515625" style="1" bestFit="1" customWidth="1"/>
    <col min="27" max="27" width="9.140625" style="1" customWidth="1"/>
    <col min="28" max="28" width="0" style="22" hidden="1" customWidth="1"/>
  </cols>
  <sheetData>
    <row r="1" spans="1:28" ht="16.5" thickBot="1">
      <c r="A1" s="37" t="s">
        <v>47</v>
      </c>
      <c r="C1" s="2"/>
      <c r="D1" s="2" t="s">
        <v>15</v>
      </c>
      <c r="I1" s="2"/>
      <c r="J1" s="2" t="s">
        <v>15</v>
      </c>
      <c r="O1" s="2"/>
      <c r="P1" s="2" t="s">
        <v>14</v>
      </c>
      <c r="U1" s="2"/>
      <c r="V1" s="2" t="s">
        <v>14</v>
      </c>
      <c r="AB1" s="3" t="s">
        <v>0</v>
      </c>
    </row>
    <row r="2" spans="1:28" s="6" customFormat="1" ht="69" thickBot="1">
      <c r="A2" s="143" t="s">
        <v>54</v>
      </c>
      <c r="B2" s="4" t="s">
        <v>2</v>
      </c>
      <c r="C2" s="103" t="s">
        <v>44</v>
      </c>
      <c r="D2" s="5" t="s">
        <v>40</v>
      </c>
      <c r="E2" s="5" t="s">
        <v>41</v>
      </c>
      <c r="F2" s="5" t="s">
        <v>42</v>
      </c>
      <c r="G2" s="69" t="s">
        <v>17</v>
      </c>
      <c r="H2" s="5" t="s">
        <v>18</v>
      </c>
      <c r="I2" s="102" t="s">
        <v>11</v>
      </c>
      <c r="J2" s="5" t="s">
        <v>40</v>
      </c>
      <c r="K2" s="5" t="s">
        <v>41</v>
      </c>
      <c r="L2" s="5" t="s">
        <v>42</v>
      </c>
      <c r="M2" s="69" t="s">
        <v>17</v>
      </c>
      <c r="N2" s="5" t="s">
        <v>18</v>
      </c>
      <c r="O2" s="103" t="s">
        <v>12</v>
      </c>
      <c r="P2" s="5" t="s">
        <v>40</v>
      </c>
      <c r="Q2" s="5" t="s">
        <v>41</v>
      </c>
      <c r="R2" s="5" t="s">
        <v>42</v>
      </c>
      <c r="S2" s="69" t="s">
        <v>17</v>
      </c>
      <c r="T2" s="5" t="s">
        <v>18</v>
      </c>
      <c r="U2" s="102" t="s">
        <v>11</v>
      </c>
      <c r="V2" s="5" t="s">
        <v>40</v>
      </c>
      <c r="W2" s="5" t="s">
        <v>41</v>
      </c>
      <c r="X2" s="5" t="s">
        <v>42</v>
      </c>
      <c r="Y2" s="69" t="s">
        <v>17</v>
      </c>
      <c r="Z2" s="5" t="s">
        <v>18</v>
      </c>
      <c r="AA2" s="5"/>
      <c r="AB2" s="5" t="s">
        <v>8</v>
      </c>
    </row>
    <row r="3" spans="1:28" s="93" customFormat="1" ht="24" thickBot="1">
      <c r="A3" s="154" t="s">
        <v>87</v>
      </c>
      <c r="B3" s="155">
        <v>1</v>
      </c>
      <c r="C3" s="177"/>
      <c r="D3" s="178"/>
      <c r="E3" s="178"/>
      <c r="F3" s="178"/>
      <c r="G3" s="179"/>
      <c r="H3" s="180">
        <f aca="true" t="shared" si="0" ref="H3:H39">SUM(D3+E3+F3-G3)</f>
        <v>0</v>
      </c>
      <c r="I3" s="90"/>
      <c r="J3" s="88"/>
      <c r="K3" s="88"/>
      <c r="L3" s="88"/>
      <c r="M3" s="89"/>
      <c r="N3" s="89">
        <f aca="true" t="shared" si="1" ref="N3:N39">SUM(J3+K3+L3-M3)</f>
        <v>0</v>
      </c>
      <c r="O3" s="107" t="s">
        <v>92</v>
      </c>
      <c r="P3" s="88">
        <v>68</v>
      </c>
      <c r="Q3" s="88">
        <v>66.5</v>
      </c>
      <c r="R3" s="88">
        <v>69</v>
      </c>
      <c r="S3" s="89"/>
      <c r="T3" s="89">
        <f aca="true" t="shared" si="2" ref="T3:T39">SUM(P3+Q3+R3-S3)</f>
        <v>203.5</v>
      </c>
      <c r="U3" s="232"/>
      <c r="V3" s="233"/>
      <c r="W3" s="233"/>
      <c r="X3" s="233"/>
      <c r="Y3" s="234"/>
      <c r="Z3" s="235">
        <f aca="true" t="shared" si="3" ref="Z3:Z39">SUM(V3+W3+X3-Y3)</f>
        <v>0</v>
      </c>
      <c r="AA3" s="91"/>
      <c r="AB3" s="92">
        <f aca="true" t="shared" si="4" ref="AB3:AB39">(H3+N3+T3+Z3)/B3</f>
        <v>203.5</v>
      </c>
    </row>
    <row r="4" spans="1:28" s="93" customFormat="1" ht="24" thickBot="1">
      <c r="A4" s="94" t="s">
        <v>66</v>
      </c>
      <c r="B4" s="99">
        <v>1</v>
      </c>
      <c r="C4" s="181"/>
      <c r="D4" s="182"/>
      <c r="E4" s="182"/>
      <c r="F4" s="182"/>
      <c r="G4" s="183"/>
      <c r="H4" s="184">
        <f t="shared" si="0"/>
        <v>0</v>
      </c>
      <c r="I4" s="97"/>
      <c r="J4" s="95"/>
      <c r="K4" s="95"/>
      <c r="L4" s="95"/>
      <c r="M4" s="96"/>
      <c r="N4" s="96">
        <f t="shared" si="1"/>
        <v>0</v>
      </c>
      <c r="O4" s="194"/>
      <c r="P4" s="195"/>
      <c r="Q4" s="196"/>
      <c r="R4" s="195"/>
      <c r="S4" s="197"/>
      <c r="T4" s="198">
        <f t="shared" si="2"/>
        <v>0</v>
      </c>
      <c r="U4" s="116" t="s">
        <v>92</v>
      </c>
      <c r="V4" s="130">
        <v>64</v>
      </c>
      <c r="W4" s="130">
        <v>67.5</v>
      </c>
      <c r="X4" s="130">
        <v>66</v>
      </c>
      <c r="Y4" s="145">
        <v>50</v>
      </c>
      <c r="Z4" s="96">
        <f t="shared" si="3"/>
        <v>147.5</v>
      </c>
      <c r="AA4" s="91"/>
      <c r="AB4" s="92">
        <f t="shared" si="4"/>
        <v>147.5</v>
      </c>
    </row>
    <row r="5" spans="1:28" s="93" customFormat="1" ht="24" thickBot="1">
      <c r="A5" s="94" t="s">
        <v>67</v>
      </c>
      <c r="B5" s="99">
        <v>1</v>
      </c>
      <c r="C5" s="181"/>
      <c r="D5" s="182"/>
      <c r="E5" s="182"/>
      <c r="F5" s="182"/>
      <c r="G5" s="183"/>
      <c r="H5" s="184">
        <f t="shared" si="0"/>
        <v>0</v>
      </c>
      <c r="I5" s="97"/>
      <c r="J5" s="95"/>
      <c r="K5" s="95"/>
      <c r="L5" s="95"/>
      <c r="M5" s="96"/>
      <c r="N5" s="96">
        <f t="shared" si="1"/>
        <v>0</v>
      </c>
      <c r="O5" s="194"/>
      <c r="P5" s="195"/>
      <c r="Q5" s="196"/>
      <c r="R5" s="195"/>
      <c r="S5" s="197"/>
      <c r="T5" s="198">
        <f t="shared" si="2"/>
        <v>0</v>
      </c>
      <c r="U5" s="116" t="s">
        <v>92</v>
      </c>
      <c r="V5" s="144">
        <v>64</v>
      </c>
      <c r="W5" s="130">
        <v>66</v>
      </c>
      <c r="X5" s="130">
        <v>72</v>
      </c>
      <c r="Y5" s="131">
        <v>11</v>
      </c>
      <c r="Z5" s="96">
        <f t="shared" si="3"/>
        <v>191</v>
      </c>
      <c r="AA5" s="91"/>
      <c r="AB5" s="92">
        <f t="shared" si="4"/>
        <v>191</v>
      </c>
    </row>
    <row r="6" spans="1:28" s="93" customFormat="1" ht="24" thickBot="1">
      <c r="A6" s="94" t="s">
        <v>68</v>
      </c>
      <c r="B6" s="99">
        <v>1</v>
      </c>
      <c r="C6" s="181"/>
      <c r="D6" s="182"/>
      <c r="E6" s="182"/>
      <c r="F6" s="182"/>
      <c r="G6" s="183"/>
      <c r="H6" s="184">
        <f t="shared" si="0"/>
        <v>0</v>
      </c>
      <c r="I6" s="97"/>
      <c r="J6" s="95"/>
      <c r="K6" s="95"/>
      <c r="L6" s="95"/>
      <c r="M6" s="96"/>
      <c r="N6" s="96">
        <f t="shared" si="1"/>
        <v>0</v>
      </c>
      <c r="O6" s="107" t="s">
        <v>92</v>
      </c>
      <c r="P6" s="95">
        <v>71.5</v>
      </c>
      <c r="Q6" s="98">
        <v>64.5</v>
      </c>
      <c r="R6" s="95">
        <v>63</v>
      </c>
      <c r="S6" s="99">
        <v>5</v>
      </c>
      <c r="T6" s="96">
        <f t="shared" si="2"/>
        <v>194</v>
      </c>
      <c r="U6" s="236"/>
      <c r="V6" s="233"/>
      <c r="W6" s="237"/>
      <c r="X6" s="238"/>
      <c r="Y6" s="239"/>
      <c r="Z6" s="198">
        <f t="shared" si="3"/>
        <v>0</v>
      </c>
      <c r="AA6" s="91"/>
      <c r="AB6" s="92">
        <f t="shared" si="4"/>
        <v>194</v>
      </c>
    </row>
    <row r="7" spans="1:28" s="93" customFormat="1" ht="24" thickBot="1">
      <c r="A7" s="153" t="s">
        <v>89</v>
      </c>
      <c r="B7" s="99">
        <v>1</v>
      </c>
      <c r="C7" s="181"/>
      <c r="D7" s="182"/>
      <c r="E7" s="182"/>
      <c r="F7" s="182"/>
      <c r="G7" s="183"/>
      <c r="H7" s="184">
        <f t="shared" si="0"/>
        <v>0</v>
      </c>
      <c r="I7" s="97"/>
      <c r="J7" s="95"/>
      <c r="K7" s="95"/>
      <c r="L7" s="95"/>
      <c r="M7" s="96"/>
      <c r="N7" s="96">
        <f t="shared" si="1"/>
        <v>0</v>
      </c>
      <c r="O7" s="194"/>
      <c r="P7" s="195"/>
      <c r="Q7" s="196"/>
      <c r="R7" s="195"/>
      <c r="S7" s="197"/>
      <c r="T7" s="198">
        <f t="shared" si="2"/>
        <v>0</v>
      </c>
      <c r="U7" s="116" t="s">
        <v>92</v>
      </c>
      <c r="V7" s="130">
        <v>70</v>
      </c>
      <c r="W7" s="130">
        <v>69.5</v>
      </c>
      <c r="X7" s="130">
        <v>68.5</v>
      </c>
      <c r="Y7" s="131"/>
      <c r="Z7" s="96">
        <f>SUM(V7+W7+X7-Y7)</f>
        <v>208</v>
      </c>
      <c r="AA7" s="91"/>
      <c r="AB7" s="92">
        <f t="shared" si="4"/>
        <v>208</v>
      </c>
    </row>
    <row r="8" spans="1:28" s="93" customFormat="1" ht="24" thickBot="1">
      <c r="A8" s="94" t="s">
        <v>70</v>
      </c>
      <c r="B8" s="99">
        <v>1</v>
      </c>
      <c r="C8" s="181"/>
      <c r="D8" s="182"/>
      <c r="E8" s="182"/>
      <c r="F8" s="182"/>
      <c r="G8" s="183"/>
      <c r="H8" s="184">
        <f t="shared" si="0"/>
        <v>0</v>
      </c>
      <c r="I8" s="97"/>
      <c r="J8" s="95"/>
      <c r="K8" s="95"/>
      <c r="L8" s="95"/>
      <c r="M8" s="96"/>
      <c r="N8" s="96">
        <f t="shared" si="1"/>
        <v>0</v>
      </c>
      <c r="O8" s="107" t="s">
        <v>92</v>
      </c>
      <c r="P8" s="95">
        <v>74.5</v>
      </c>
      <c r="Q8" s="98">
        <v>73</v>
      </c>
      <c r="R8" s="95">
        <v>76.5</v>
      </c>
      <c r="S8" s="99">
        <v>11</v>
      </c>
      <c r="T8" s="96">
        <f t="shared" si="2"/>
        <v>213</v>
      </c>
      <c r="U8" s="240"/>
      <c r="V8" s="233"/>
      <c r="W8" s="233"/>
      <c r="X8" s="233"/>
      <c r="Y8" s="234"/>
      <c r="Z8" s="198">
        <f t="shared" si="3"/>
        <v>0</v>
      </c>
      <c r="AA8" s="91"/>
      <c r="AB8" s="92">
        <f t="shared" si="4"/>
        <v>213</v>
      </c>
    </row>
    <row r="9" spans="1:28" s="93" customFormat="1" ht="24" thickBot="1">
      <c r="A9" s="94" t="s">
        <v>69</v>
      </c>
      <c r="B9" s="99">
        <v>1</v>
      </c>
      <c r="C9" s="185"/>
      <c r="D9" s="182"/>
      <c r="E9" s="182"/>
      <c r="F9" s="182"/>
      <c r="G9" s="183"/>
      <c r="H9" s="184">
        <f t="shared" si="0"/>
        <v>0</v>
      </c>
      <c r="I9" s="97"/>
      <c r="J9" s="95"/>
      <c r="K9" s="95"/>
      <c r="L9" s="95"/>
      <c r="M9" s="96"/>
      <c r="N9" s="96">
        <f t="shared" si="1"/>
        <v>0</v>
      </c>
      <c r="O9" s="107" t="s">
        <v>92</v>
      </c>
      <c r="P9" s="95">
        <v>77.5</v>
      </c>
      <c r="Q9" s="98">
        <v>71</v>
      </c>
      <c r="R9" s="95">
        <v>67</v>
      </c>
      <c r="S9" s="99"/>
      <c r="T9" s="96">
        <f t="shared" si="2"/>
        <v>215.5</v>
      </c>
      <c r="U9" s="236"/>
      <c r="V9" s="233"/>
      <c r="W9" s="233"/>
      <c r="X9" s="233"/>
      <c r="Y9" s="234"/>
      <c r="Z9" s="198">
        <f t="shared" si="3"/>
        <v>0</v>
      </c>
      <c r="AA9" s="91"/>
      <c r="AB9" s="92">
        <f t="shared" si="4"/>
        <v>215.5</v>
      </c>
    </row>
    <row r="10" spans="1:28" s="93" customFormat="1" ht="24" thickBot="1">
      <c r="A10" s="94" t="s">
        <v>71</v>
      </c>
      <c r="B10" s="99">
        <v>1</v>
      </c>
      <c r="C10" s="181"/>
      <c r="D10" s="182"/>
      <c r="E10" s="182"/>
      <c r="F10" s="182"/>
      <c r="G10" s="183"/>
      <c r="H10" s="184">
        <f t="shared" si="0"/>
        <v>0</v>
      </c>
      <c r="I10" s="97"/>
      <c r="J10" s="95"/>
      <c r="K10" s="95"/>
      <c r="L10" s="95"/>
      <c r="M10" s="96"/>
      <c r="N10" s="96">
        <f t="shared" si="1"/>
        <v>0</v>
      </c>
      <c r="O10" s="107" t="s">
        <v>92</v>
      </c>
      <c r="P10" s="95">
        <v>54.5</v>
      </c>
      <c r="Q10" s="98">
        <v>57.5</v>
      </c>
      <c r="R10" s="95">
        <v>59</v>
      </c>
      <c r="S10" s="99"/>
      <c r="T10" s="96">
        <f t="shared" si="2"/>
        <v>171</v>
      </c>
      <c r="U10" s="236"/>
      <c r="V10" s="233"/>
      <c r="W10" s="233"/>
      <c r="X10" s="233"/>
      <c r="Y10" s="234"/>
      <c r="Z10" s="198">
        <f t="shared" si="3"/>
        <v>0</v>
      </c>
      <c r="AA10" s="91"/>
      <c r="AB10" s="92">
        <f t="shared" si="4"/>
        <v>171</v>
      </c>
    </row>
    <row r="11" spans="1:28" s="93" customFormat="1" ht="24" thickBot="1">
      <c r="A11" s="153" t="s">
        <v>93</v>
      </c>
      <c r="B11" s="99">
        <v>1</v>
      </c>
      <c r="C11" s="157" t="s">
        <v>90</v>
      </c>
      <c r="D11" s="158">
        <v>62</v>
      </c>
      <c r="E11" s="158">
        <v>55.5</v>
      </c>
      <c r="F11" s="158">
        <v>59</v>
      </c>
      <c r="G11" s="161">
        <v>21</v>
      </c>
      <c r="H11" s="159">
        <f t="shared" si="0"/>
        <v>155.5</v>
      </c>
      <c r="I11" s="97"/>
      <c r="J11" s="95"/>
      <c r="K11" s="95"/>
      <c r="L11" s="95"/>
      <c r="M11" s="96"/>
      <c r="N11" s="96">
        <f t="shared" si="1"/>
        <v>0</v>
      </c>
      <c r="O11" s="194"/>
      <c r="P11" s="195"/>
      <c r="Q11" s="196"/>
      <c r="R11" s="195"/>
      <c r="S11" s="197"/>
      <c r="T11" s="198">
        <f t="shared" si="2"/>
        <v>0</v>
      </c>
      <c r="U11" s="236"/>
      <c r="V11" s="233"/>
      <c r="W11" s="233"/>
      <c r="X11" s="233"/>
      <c r="Y11" s="234"/>
      <c r="Z11" s="198">
        <f t="shared" si="3"/>
        <v>0</v>
      </c>
      <c r="AA11" s="91"/>
      <c r="AB11" s="92">
        <f t="shared" si="4"/>
        <v>155.5</v>
      </c>
    </row>
    <row r="12" spans="1:28" s="93" customFormat="1" ht="24" thickBot="1">
      <c r="A12" s="94" t="s">
        <v>72</v>
      </c>
      <c r="B12" s="99">
        <v>1</v>
      </c>
      <c r="C12" s="157" t="s">
        <v>90</v>
      </c>
      <c r="D12" s="158">
        <v>50</v>
      </c>
      <c r="E12" s="158">
        <v>52</v>
      </c>
      <c r="F12" s="158">
        <v>54.5</v>
      </c>
      <c r="G12" s="161"/>
      <c r="H12" s="159">
        <f t="shared" si="0"/>
        <v>156.5</v>
      </c>
      <c r="I12" s="97"/>
      <c r="J12" s="95"/>
      <c r="K12" s="95"/>
      <c r="L12" s="95"/>
      <c r="M12" s="96"/>
      <c r="N12" s="96">
        <f t="shared" si="1"/>
        <v>0</v>
      </c>
      <c r="O12" s="194"/>
      <c r="P12" s="195"/>
      <c r="Q12" s="196"/>
      <c r="R12" s="195"/>
      <c r="S12" s="197"/>
      <c r="T12" s="198">
        <f t="shared" si="2"/>
        <v>0</v>
      </c>
      <c r="U12" s="236"/>
      <c r="V12" s="233"/>
      <c r="W12" s="233"/>
      <c r="X12" s="233"/>
      <c r="Y12" s="234"/>
      <c r="Z12" s="198">
        <f t="shared" si="3"/>
        <v>0</v>
      </c>
      <c r="AA12" s="91"/>
      <c r="AB12" s="92">
        <f t="shared" si="4"/>
        <v>156.5</v>
      </c>
    </row>
    <row r="13" spans="1:28" s="93" customFormat="1" ht="24" thickBot="1">
      <c r="A13" s="94" t="s">
        <v>73</v>
      </c>
      <c r="B13" s="99">
        <v>1</v>
      </c>
      <c r="C13" s="181"/>
      <c r="D13" s="182"/>
      <c r="E13" s="182"/>
      <c r="F13" s="182"/>
      <c r="G13" s="183"/>
      <c r="H13" s="184">
        <f t="shared" si="0"/>
        <v>0</v>
      </c>
      <c r="I13" s="97"/>
      <c r="J13" s="95"/>
      <c r="K13" s="95"/>
      <c r="L13" s="95"/>
      <c r="M13" s="96"/>
      <c r="N13" s="96">
        <f t="shared" si="1"/>
        <v>0</v>
      </c>
      <c r="O13" s="107" t="s">
        <v>92</v>
      </c>
      <c r="P13" s="95">
        <v>61.5</v>
      </c>
      <c r="Q13" s="98">
        <v>61.5</v>
      </c>
      <c r="R13" s="95">
        <v>62</v>
      </c>
      <c r="S13" s="99"/>
      <c r="T13" s="96">
        <f t="shared" si="2"/>
        <v>185</v>
      </c>
      <c r="U13" s="241"/>
      <c r="V13" s="233"/>
      <c r="W13" s="233"/>
      <c r="X13" s="233"/>
      <c r="Y13" s="234"/>
      <c r="Z13" s="198">
        <f t="shared" si="3"/>
        <v>0</v>
      </c>
      <c r="AA13" s="91"/>
      <c r="AB13" s="92">
        <f t="shared" si="4"/>
        <v>185</v>
      </c>
    </row>
    <row r="14" spans="1:28" s="93" customFormat="1" ht="24" thickBot="1">
      <c r="A14" s="94" t="s">
        <v>74</v>
      </c>
      <c r="B14" s="99">
        <v>1</v>
      </c>
      <c r="C14" s="181"/>
      <c r="D14" s="182"/>
      <c r="E14" s="182"/>
      <c r="F14" s="182"/>
      <c r="G14" s="183"/>
      <c r="H14" s="184">
        <f t="shared" si="0"/>
        <v>0</v>
      </c>
      <c r="I14" s="97"/>
      <c r="J14" s="95"/>
      <c r="K14" s="95"/>
      <c r="L14" s="95"/>
      <c r="M14" s="96"/>
      <c r="N14" s="96">
        <f t="shared" si="1"/>
        <v>0</v>
      </c>
      <c r="O14" s="107" t="s">
        <v>92</v>
      </c>
      <c r="P14" s="95">
        <v>62.5</v>
      </c>
      <c r="Q14" s="98">
        <v>58.5</v>
      </c>
      <c r="R14" s="95">
        <v>58</v>
      </c>
      <c r="S14" s="99"/>
      <c r="T14" s="96">
        <f t="shared" si="2"/>
        <v>179</v>
      </c>
      <c r="U14" s="236"/>
      <c r="V14" s="233"/>
      <c r="W14" s="233"/>
      <c r="X14" s="233"/>
      <c r="Y14" s="234"/>
      <c r="Z14" s="198">
        <f t="shared" si="3"/>
        <v>0</v>
      </c>
      <c r="AA14" s="91"/>
      <c r="AB14" s="92">
        <f t="shared" si="4"/>
        <v>179</v>
      </c>
    </row>
    <row r="15" spans="1:28" s="93" customFormat="1" ht="24" thickBot="1">
      <c r="A15" s="153" t="s">
        <v>94</v>
      </c>
      <c r="B15" s="99">
        <v>1</v>
      </c>
      <c r="C15" s="181"/>
      <c r="D15" s="182"/>
      <c r="E15" s="182"/>
      <c r="F15" s="182"/>
      <c r="G15" s="183"/>
      <c r="H15" s="184">
        <f t="shared" si="0"/>
        <v>0</v>
      </c>
      <c r="I15" s="97"/>
      <c r="J15" s="95"/>
      <c r="K15" s="95"/>
      <c r="L15" s="95"/>
      <c r="M15" s="96"/>
      <c r="N15" s="96">
        <f t="shared" si="1"/>
        <v>0</v>
      </c>
      <c r="O15" s="107" t="s">
        <v>92</v>
      </c>
      <c r="P15" s="95">
        <v>71.5</v>
      </c>
      <c r="Q15" s="98">
        <v>71.5</v>
      </c>
      <c r="R15" s="95">
        <v>68.5</v>
      </c>
      <c r="S15" s="99"/>
      <c r="T15" s="96">
        <f t="shared" si="2"/>
        <v>211.5</v>
      </c>
      <c r="U15" s="241"/>
      <c r="V15" s="233"/>
      <c r="W15" s="233"/>
      <c r="X15" s="233"/>
      <c r="Y15" s="234"/>
      <c r="Z15" s="198">
        <f t="shared" si="3"/>
        <v>0</v>
      </c>
      <c r="AA15" s="91"/>
      <c r="AB15" s="92">
        <f t="shared" si="4"/>
        <v>211.5</v>
      </c>
    </row>
    <row r="16" spans="1:28" s="93" customFormat="1" ht="24" thickBot="1">
      <c r="A16" s="94" t="s">
        <v>75</v>
      </c>
      <c r="B16" s="99">
        <v>1</v>
      </c>
      <c r="C16" s="181"/>
      <c r="D16" s="182"/>
      <c r="E16" s="182"/>
      <c r="F16" s="182"/>
      <c r="G16" s="183"/>
      <c r="H16" s="184">
        <f t="shared" si="0"/>
        <v>0</v>
      </c>
      <c r="I16" s="97"/>
      <c r="J16" s="95"/>
      <c r="K16" s="95"/>
      <c r="L16" s="95"/>
      <c r="M16" s="96"/>
      <c r="N16" s="96">
        <f t="shared" si="1"/>
        <v>0</v>
      </c>
      <c r="O16" s="194"/>
      <c r="P16" s="195"/>
      <c r="Q16" s="196"/>
      <c r="R16" s="195"/>
      <c r="S16" s="197"/>
      <c r="T16" s="198">
        <f t="shared" si="2"/>
        <v>0</v>
      </c>
      <c r="U16" s="116" t="s">
        <v>92</v>
      </c>
      <c r="V16" s="130">
        <v>66</v>
      </c>
      <c r="W16" s="130">
        <v>66</v>
      </c>
      <c r="X16" s="130">
        <v>66.5</v>
      </c>
      <c r="Y16" s="131"/>
      <c r="Z16" s="96">
        <f t="shared" si="3"/>
        <v>198.5</v>
      </c>
      <c r="AA16" s="91"/>
      <c r="AB16" s="92">
        <f t="shared" si="4"/>
        <v>198.5</v>
      </c>
    </row>
    <row r="17" spans="1:28" s="93" customFormat="1" ht="24" thickBot="1">
      <c r="A17" s="94" t="s">
        <v>76</v>
      </c>
      <c r="B17" s="99">
        <v>1</v>
      </c>
      <c r="C17" s="157" t="s">
        <v>90</v>
      </c>
      <c r="D17" s="158">
        <v>66.5</v>
      </c>
      <c r="E17" s="158">
        <v>67.5</v>
      </c>
      <c r="F17" s="158">
        <v>65.5</v>
      </c>
      <c r="G17" s="161">
        <v>10</v>
      </c>
      <c r="H17" s="159">
        <f t="shared" si="0"/>
        <v>189.5</v>
      </c>
      <c r="I17" s="97"/>
      <c r="J17" s="95"/>
      <c r="K17" s="95"/>
      <c r="L17" s="95"/>
      <c r="M17" s="96"/>
      <c r="N17" s="96">
        <f t="shared" si="1"/>
        <v>0</v>
      </c>
      <c r="O17" s="194"/>
      <c r="P17" s="195"/>
      <c r="Q17" s="196"/>
      <c r="R17" s="195"/>
      <c r="S17" s="197"/>
      <c r="T17" s="198">
        <f t="shared" si="2"/>
        <v>0</v>
      </c>
      <c r="U17" s="236"/>
      <c r="V17" s="233"/>
      <c r="W17" s="233"/>
      <c r="X17" s="233"/>
      <c r="Y17" s="234"/>
      <c r="Z17" s="198">
        <f t="shared" si="3"/>
        <v>0</v>
      </c>
      <c r="AA17" s="91"/>
      <c r="AB17" s="92">
        <f t="shared" si="4"/>
        <v>189.5</v>
      </c>
    </row>
    <row r="18" spans="1:28" s="93" customFormat="1" ht="24" thickBot="1">
      <c r="A18" s="94" t="s">
        <v>78</v>
      </c>
      <c r="B18" s="99">
        <v>1</v>
      </c>
      <c r="C18" s="181"/>
      <c r="D18" s="182"/>
      <c r="E18" s="182"/>
      <c r="F18" s="182"/>
      <c r="G18" s="183"/>
      <c r="H18" s="184">
        <f t="shared" si="0"/>
        <v>0</v>
      </c>
      <c r="I18" s="97"/>
      <c r="J18" s="95"/>
      <c r="K18" s="95"/>
      <c r="L18" s="95"/>
      <c r="M18" s="96"/>
      <c r="N18" s="96">
        <f t="shared" si="1"/>
        <v>0</v>
      </c>
      <c r="O18" s="194"/>
      <c r="P18" s="195"/>
      <c r="Q18" s="196"/>
      <c r="R18" s="195"/>
      <c r="S18" s="197"/>
      <c r="T18" s="198">
        <f t="shared" si="2"/>
        <v>0</v>
      </c>
      <c r="U18" s="116" t="s">
        <v>92</v>
      </c>
      <c r="V18" s="130">
        <v>82.5</v>
      </c>
      <c r="W18" s="130">
        <v>80</v>
      </c>
      <c r="X18" s="130">
        <v>77</v>
      </c>
      <c r="Y18" s="131">
        <v>2</v>
      </c>
      <c r="Z18" s="96">
        <f t="shared" si="3"/>
        <v>237.5</v>
      </c>
      <c r="AA18" s="91"/>
      <c r="AB18" s="92">
        <f t="shared" si="4"/>
        <v>237.5</v>
      </c>
    </row>
    <row r="19" spans="1:28" s="13" customFormat="1" ht="24" thickBot="1">
      <c r="A19" s="94" t="s">
        <v>77</v>
      </c>
      <c r="B19" s="99">
        <v>1</v>
      </c>
      <c r="C19" s="186"/>
      <c r="D19" s="187"/>
      <c r="E19" s="187"/>
      <c r="F19" s="187"/>
      <c r="G19" s="188"/>
      <c r="H19" s="189">
        <f t="shared" si="0"/>
        <v>0</v>
      </c>
      <c r="I19" s="170"/>
      <c r="J19" s="171"/>
      <c r="K19" s="171"/>
      <c r="L19" s="171"/>
      <c r="M19" s="172"/>
      <c r="N19" s="173">
        <f t="shared" si="1"/>
        <v>0</v>
      </c>
      <c r="O19" s="107" t="s">
        <v>92</v>
      </c>
      <c r="P19" s="171">
        <v>55.5</v>
      </c>
      <c r="Q19" s="174">
        <v>56</v>
      </c>
      <c r="R19" s="171">
        <v>59</v>
      </c>
      <c r="S19" s="175">
        <v>2</v>
      </c>
      <c r="T19" s="173">
        <f t="shared" si="2"/>
        <v>168.5</v>
      </c>
      <c r="U19" s="236"/>
      <c r="V19" s="233"/>
      <c r="W19" s="233"/>
      <c r="X19" s="233"/>
      <c r="Y19" s="234"/>
      <c r="Z19" s="203">
        <f t="shared" si="3"/>
        <v>0</v>
      </c>
      <c r="AA19" s="11"/>
      <c r="AB19" s="12">
        <f t="shared" si="4"/>
        <v>168.5</v>
      </c>
    </row>
    <row r="20" spans="1:28" s="13" customFormat="1" ht="24" thickBot="1">
      <c r="A20" s="153" t="s">
        <v>88</v>
      </c>
      <c r="B20" s="99">
        <v>1</v>
      </c>
      <c r="C20" s="167" t="s">
        <v>90</v>
      </c>
      <c r="D20" s="137">
        <v>69</v>
      </c>
      <c r="E20" s="137">
        <v>68.5</v>
      </c>
      <c r="F20" s="137">
        <v>61.5</v>
      </c>
      <c r="G20" s="168"/>
      <c r="H20" s="169">
        <f t="shared" si="0"/>
        <v>199</v>
      </c>
      <c r="I20" s="170"/>
      <c r="J20" s="171"/>
      <c r="K20" s="171"/>
      <c r="L20" s="171"/>
      <c r="M20" s="172"/>
      <c r="N20" s="173">
        <f>SUM(J20+K20+L20-M20)</f>
        <v>0</v>
      </c>
      <c r="O20" s="199"/>
      <c r="P20" s="200"/>
      <c r="Q20" s="201"/>
      <c r="R20" s="200"/>
      <c r="S20" s="202"/>
      <c r="T20" s="203">
        <f>SUM(P20+Q20+R20-S20)</f>
        <v>0</v>
      </c>
      <c r="U20" s="236"/>
      <c r="V20" s="233"/>
      <c r="W20" s="233"/>
      <c r="X20" s="233"/>
      <c r="Y20" s="234"/>
      <c r="Z20" s="203">
        <f>SUM(V20+W20+X20-Y20)</f>
        <v>0</v>
      </c>
      <c r="AA20" s="11"/>
      <c r="AB20" s="166">
        <f t="shared" si="4"/>
        <v>199</v>
      </c>
    </row>
    <row r="21" spans="1:28" s="13" customFormat="1" ht="24" thickBot="1">
      <c r="A21" s="94" t="s">
        <v>79</v>
      </c>
      <c r="B21" s="99">
        <v>1</v>
      </c>
      <c r="C21" s="176" t="s">
        <v>90</v>
      </c>
      <c r="D21" s="163">
        <v>63.5</v>
      </c>
      <c r="E21" s="163">
        <v>62</v>
      </c>
      <c r="F21" s="163">
        <v>58</v>
      </c>
      <c r="G21" s="165"/>
      <c r="H21" s="160">
        <f t="shared" si="0"/>
        <v>183.5</v>
      </c>
      <c r="I21" s="20"/>
      <c r="J21" s="58"/>
      <c r="K21" s="58"/>
      <c r="L21" s="58"/>
      <c r="M21" s="21"/>
      <c r="N21" s="106">
        <f>SUM(J21+K21+L21-M21)</f>
        <v>0</v>
      </c>
      <c r="O21" s="204"/>
      <c r="P21" s="205"/>
      <c r="Q21" s="206"/>
      <c r="R21" s="205"/>
      <c r="S21" s="207"/>
      <c r="T21" s="208">
        <f>SUM(P21+Q21+R21-S21)</f>
        <v>0</v>
      </c>
      <c r="U21" s="236"/>
      <c r="V21" s="233"/>
      <c r="W21" s="233"/>
      <c r="X21" s="233"/>
      <c r="Y21" s="242"/>
      <c r="Z21" s="243">
        <f>SUM(V21+W21+X21-Y21)</f>
        <v>0</v>
      </c>
      <c r="AA21" s="11"/>
      <c r="AB21" s="166">
        <f t="shared" si="4"/>
        <v>183.5</v>
      </c>
    </row>
    <row r="22" spans="1:28" s="13" customFormat="1" ht="15" hidden="1">
      <c r="A22" s="7"/>
      <c r="B22" s="8">
        <v>1</v>
      </c>
      <c r="C22" s="115"/>
      <c r="D22" s="42"/>
      <c r="E22" s="43"/>
      <c r="F22" s="43"/>
      <c r="G22" s="44"/>
      <c r="H22" s="45">
        <f t="shared" si="0"/>
        <v>0</v>
      </c>
      <c r="I22" s="46"/>
      <c r="J22" s="42"/>
      <c r="K22" s="43"/>
      <c r="L22" s="43"/>
      <c r="M22" s="44"/>
      <c r="N22" s="45">
        <f t="shared" si="1"/>
        <v>0</v>
      </c>
      <c r="O22" s="115"/>
      <c r="P22" s="42"/>
      <c r="Q22" s="43"/>
      <c r="R22" s="43"/>
      <c r="S22" s="44"/>
      <c r="T22" s="45">
        <f t="shared" si="2"/>
        <v>0</v>
      </c>
      <c r="U22" s="115"/>
      <c r="V22" s="42"/>
      <c r="W22" s="43"/>
      <c r="X22" s="43"/>
      <c r="Y22" s="44"/>
      <c r="Z22" s="156">
        <f t="shared" si="3"/>
        <v>0</v>
      </c>
      <c r="AA22" s="11"/>
      <c r="AB22" s="12">
        <f t="shared" si="4"/>
        <v>0</v>
      </c>
    </row>
    <row r="23" spans="1:28" s="13" customFormat="1" ht="15" hidden="1">
      <c r="A23" s="7"/>
      <c r="B23" s="8">
        <v>1</v>
      </c>
      <c r="C23" s="14"/>
      <c r="D23" s="9"/>
      <c r="E23" s="7"/>
      <c r="F23" s="7"/>
      <c r="G23" s="10"/>
      <c r="H23" s="15">
        <f t="shared" si="0"/>
        <v>0</v>
      </c>
      <c r="I23" s="16"/>
      <c r="J23" s="9"/>
      <c r="K23" s="7"/>
      <c r="L23" s="7"/>
      <c r="M23" s="10"/>
      <c r="N23" s="15">
        <f t="shared" si="1"/>
        <v>0</v>
      </c>
      <c r="O23" s="14"/>
      <c r="P23" s="9"/>
      <c r="Q23" s="7"/>
      <c r="R23" s="7"/>
      <c r="S23" s="10"/>
      <c r="T23" s="15">
        <f t="shared" si="2"/>
        <v>0</v>
      </c>
      <c r="U23" s="14"/>
      <c r="V23" s="9"/>
      <c r="W23" s="7"/>
      <c r="X23" s="7"/>
      <c r="Y23" s="10"/>
      <c r="Z23" s="17">
        <f t="shared" si="3"/>
        <v>0</v>
      </c>
      <c r="AA23" s="11"/>
      <c r="AB23" s="12">
        <f t="shared" si="4"/>
        <v>0</v>
      </c>
    </row>
    <row r="24" spans="1:28" s="13" customFormat="1" ht="15" hidden="1">
      <c r="A24" s="7"/>
      <c r="B24" s="8">
        <v>1</v>
      </c>
      <c r="C24" s="14"/>
      <c r="D24" s="9"/>
      <c r="E24" s="7"/>
      <c r="F24" s="7"/>
      <c r="G24" s="10"/>
      <c r="H24" s="15">
        <f t="shared" si="0"/>
        <v>0</v>
      </c>
      <c r="I24" s="16"/>
      <c r="J24" s="9"/>
      <c r="K24" s="7"/>
      <c r="L24" s="7"/>
      <c r="M24" s="10"/>
      <c r="N24" s="15">
        <f t="shared" si="1"/>
        <v>0</v>
      </c>
      <c r="O24" s="14"/>
      <c r="P24" s="9"/>
      <c r="Q24" s="7"/>
      <c r="R24" s="7"/>
      <c r="S24" s="10"/>
      <c r="T24" s="15">
        <f t="shared" si="2"/>
        <v>0</v>
      </c>
      <c r="U24" s="14"/>
      <c r="V24" s="9"/>
      <c r="W24" s="7"/>
      <c r="X24" s="7"/>
      <c r="Y24" s="10"/>
      <c r="Z24" s="17">
        <f t="shared" si="3"/>
        <v>0</v>
      </c>
      <c r="AA24" s="11"/>
      <c r="AB24" s="12">
        <f t="shared" si="4"/>
        <v>0</v>
      </c>
    </row>
    <row r="25" spans="1:28" s="13" customFormat="1" ht="15" hidden="1">
      <c r="A25" s="7"/>
      <c r="B25" s="8">
        <v>1</v>
      </c>
      <c r="C25" s="14"/>
      <c r="D25" s="9"/>
      <c r="E25" s="7"/>
      <c r="F25" s="7"/>
      <c r="G25" s="10"/>
      <c r="H25" s="15">
        <f t="shared" si="0"/>
        <v>0</v>
      </c>
      <c r="I25" s="16"/>
      <c r="J25" s="9"/>
      <c r="K25" s="7"/>
      <c r="L25" s="7"/>
      <c r="M25" s="10"/>
      <c r="N25" s="15">
        <f t="shared" si="1"/>
        <v>0</v>
      </c>
      <c r="O25" s="14"/>
      <c r="P25" s="9"/>
      <c r="Q25" s="7"/>
      <c r="R25" s="7"/>
      <c r="S25" s="10"/>
      <c r="T25" s="15">
        <f t="shared" si="2"/>
        <v>0</v>
      </c>
      <c r="U25" s="14"/>
      <c r="V25" s="9"/>
      <c r="W25" s="7"/>
      <c r="X25" s="7"/>
      <c r="Y25" s="10"/>
      <c r="Z25" s="17">
        <f t="shared" si="3"/>
        <v>0</v>
      </c>
      <c r="AA25" s="11"/>
      <c r="AB25" s="12">
        <f t="shared" si="4"/>
        <v>0</v>
      </c>
    </row>
    <row r="26" spans="1:28" s="13" customFormat="1" ht="15" hidden="1">
      <c r="A26" s="7"/>
      <c r="B26" s="8">
        <v>1</v>
      </c>
      <c r="C26" s="14"/>
      <c r="D26" s="9"/>
      <c r="E26" s="7"/>
      <c r="F26" s="7"/>
      <c r="G26" s="10"/>
      <c r="H26" s="15">
        <f t="shared" si="0"/>
        <v>0</v>
      </c>
      <c r="I26" s="16"/>
      <c r="J26" s="9"/>
      <c r="K26" s="7"/>
      <c r="L26" s="7"/>
      <c r="M26" s="10"/>
      <c r="N26" s="15">
        <f t="shared" si="1"/>
        <v>0</v>
      </c>
      <c r="O26" s="14"/>
      <c r="P26" s="9"/>
      <c r="Q26" s="7"/>
      <c r="R26" s="7"/>
      <c r="S26" s="10"/>
      <c r="T26" s="15">
        <f t="shared" si="2"/>
        <v>0</v>
      </c>
      <c r="U26" s="14"/>
      <c r="V26" s="9"/>
      <c r="W26" s="7"/>
      <c r="X26" s="7"/>
      <c r="Y26" s="10"/>
      <c r="Z26" s="17">
        <f t="shared" si="3"/>
        <v>0</v>
      </c>
      <c r="AA26" s="11"/>
      <c r="AB26" s="12">
        <f t="shared" si="4"/>
        <v>0</v>
      </c>
    </row>
    <row r="27" spans="1:28" s="13" customFormat="1" ht="15" hidden="1">
      <c r="A27" s="7"/>
      <c r="B27" s="8">
        <v>1</v>
      </c>
      <c r="C27" s="14"/>
      <c r="D27" s="9"/>
      <c r="E27" s="7"/>
      <c r="F27" s="7"/>
      <c r="G27" s="10"/>
      <c r="H27" s="15">
        <f t="shared" si="0"/>
        <v>0</v>
      </c>
      <c r="I27" s="16"/>
      <c r="J27" s="9"/>
      <c r="K27" s="7"/>
      <c r="L27" s="7"/>
      <c r="M27" s="10"/>
      <c r="N27" s="15">
        <f t="shared" si="1"/>
        <v>0</v>
      </c>
      <c r="O27" s="14"/>
      <c r="P27" s="9"/>
      <c r="Q27" s="7"/>
      <c r="R27" s="7"/>
      <c r="S27" s="10"/>
      <c r="T27" s="15">
        <f t="shared" si="2"/>
        <v>0</v>
      </c>
      <c r="U27" s="14"/>
      <c r="V27" s="9"/>
      <c r="W27" s="7"/>
      <c r="X27" s="7"/>
      <c r="Y27" s="10"/>
      <c r="Z27" s="17">
        <f t="shared" si="3"/>
        <v>0</v>
      </c>
      <c r="AA27" s="11"/>
      <c r="AB27" s="12">
        <f t="shared" si="4"/>
        <v>0</v>
      </c>
    </row>
    <row r="28" spans="1:28" s="13" customFormat="1" ht="15" hidden="1">
      <c r="A28" s="7"/>
      <c r="B28" s="8">
        <v>1</v>
      </c>
      <c r="C28" s="14"/>
      <c r="D28" s="9"/>
      <c r="E28" s="7"/>
      <c r="F28" s="7"/>
      <c r="G28" s="10"/>
      <c r="H28" s="15">
        <f t="shared" si="0"/>
        <v>0</v>
      </c>
      <c r="I28" s="16"/>
      <c r="J28" s="9"/>
      <c r="K28" s="7"/>
      <c r="L28" s="7"/>
      <c r="M28" s="10"/>
      <c r="N28" s="15">
        <f t="shared" si="1"/>
        <v>0</v>
      </c>
      <c r="O28" s="14"/>
      <c r="P28" s="9"/>
      <c r="Q28" s="7"/>
      <c r="R28" s="7"/>
      <c r="S28" s="10"/>
      <c r="T28" s="15">
        <f t="shared" si="2"/>
        <v>0</v>
      </c>
      <c r="U28" s="14"/>
      <c r="V28" s="9"/>
      <c r="W28" s="7"/>
      <c r="X28" s="7"/>
      <c r="Y28" s="10"/>
      <c r="Z28" s="17">
        <f t="shared" si="3"/>
        <v>0</v>
      </c>
      <c r="AA28" s="11"/>
      <c r="AB28" s="12">
        <f t="shared" si="4"/>
        <v>0</v>
      </c>
    </row>
    <row r="29" spans="1:28" s="13" customFormat="1" ht="15" hidden="1">
      <c r="A29" s="7"/>
      <c r="B29" s="8">
        <v>1</v>
      </c>
      <c r="C29" s="14"/>
      <c r="D29" s="9"/>
      <c r="E29" s="7"/>
      <c r="F29" s="7"/>
      <c r="G29" s="10"/>
      <c r="H29" s="15">
        <f t="shared" si="0"/>
        <v>0</v>
      </c>
      <c r="I29" s="16"/>
      <c r="J29" s="9"/>
      <c r="K29" s="7"/>
      <c r="L29" s="7"/>
      <c r="M29" s="10"/>
      <c r="N29" s="15">
        <f t="shared" si="1"/>
        <v>0</v>
      </c>
      <c r="O29" s="14"/>
      <c r="P29" s="9"/>
      <c r="Q29" s="7"/>
      <c r="R29" s="7"/>
      <c r="S29" s="10"/>
      <c r="T29" s="15">
        <f t="shared" si="2"/>
        <v>0</v>
      </c>
      <c r="U29" s="14"/>
      <c r="V29" s="9"/>
      <c r="W29" s="7"/>
      <c r="X29" s="7"/>
      <c r="Y29" s="10"/>
      <c r="Z29" s="17">
        <f t="shared" si="3"/>
        <v>0</v>
      </c>
      <c r="AA29" s="11"/>
      <c r="AB29" s="12">
        <f t="shared" si="4"/>
        <v>0</v>
      </c>
    </row>
    <row r="30" spans="1:28" s="13" customFormat="1" ht="15" hidden="1">
      <c r="A30" s="7"/>
      <c r="B30" s="8">
        <v>1</v>
      </c>
      <c r="C30" s="14"/>
      <c r="D30" s="9"/>
      <c r="E30" s="7"/>
      <c r="F30" s="7"/>
      <c r="G30" s="10"/>
      <c r="H30" s="15">
        <f t="shared" si="0"/>
        <v>0</v>
      </c>
      <c r="I30" s="16"/>
      <c r="J30" s="9"/>
      <c r="K30" s="7"/>
      <c r="L30" s="7"/>
      <c r="M30" s="10"/>
      <c r="N30" s="15">
        <f t="shared" si="1"/>
        <v>0</v>
      </c>
      <c r="O30" s="14"/>
      <c r="P30" s="9"/>
      <c r="Q30" s="7"/>
      <c r="R30" s="7"/>
      <c r="S30" s="10"/>
      <c r="T30" s="15">
        <f t="shared" si="2"/>
        <v>0</v>
      </c>
      <c r="U30" s="14"/>
      <c r="V30" s="9"/>
      <c r="W30" s="7"/>
      <c r="X30" s="7"/>
      <c r="Y30" s="10"/>
      <c r="Z30" s="17">
        <f t="shared" si="3"/>
        <v>0</v>
      </c>
      <c r="AA30" s="11"/>
      <c r="AB30" s="12">
        <f t="shared" si="4"/>
        <v>0</v>
      </c>
    </row>
    <row r="31" spans="1:28" s="13" customFormat="1" ht="15" hidden="1">
      <c r="A31" s="7"/>
      <c r="B31" s="8">
        <v>1</v>
      </c>
      <c r="C31" s="14"/>
      <c r="D31" s="9"/>
      <c r="E31" s="7"/>
      <c r="F31" s="7"/>
      <c r="G31" s="10"/>
      <c r="H31" s="15">
        <f t="shared" si="0"/>
        <v>0</v>
      </c>
      <c r="I31" s="16"/>
      <c r="J31" s="9"/>
      <c r="K31" s="7"/>
      <c r="L31" s="7"/>
      <c r="M31" s="10"/>
      <c r="N31" s="15">
        <f t="shared" si="1"/>
        <v>0</v>
      </c>
      <c r="O31" s="14"/>
      <c r="P31" s="9"/>
      <c r="Q31" s="7"/>
      <c r="R31" s="7"/>
      <c r="S31" s="10"/>
      <c r="T31" s="15">
        <f t="shared" si="2"/>
        <v>0</v>
      </c>
      <c r="U31" s="14"/>
      <c r="V31" s="9"/>
      <c r="W31" s="7"/>
      <c r="X31" s="7"/>
      <c r="Y31" s="10"/>
      <c r="Z31" s="17">
        <f t="shared" si="3"/>
        <v>0</v>
      </c>
      <c r="AA31" s="11"/>
      <c r="AB31" s="12">
        <f t="shared" si="4"/>
        <v>0</v>
      </c>
    </row>
    <row r="32" spans="1:28" s="13" customFormat="1" ht="15" hidden="1">
      <c r="A32" s="7"/>
      <c r="B32" s="8">
        <v>1</v>
      </c>
      <c r="C32" s="14"/>
      <c r="D32" s="9"/>
      <c r="E32" s="7"/>
      <c r="F32" s="7"/>
      <c r="G32" s="10"/>
      <c r="H32" s="15">
        <f t="shared" si="0"/>
        <v>0</v>
      </c>
      <c r="I32" s="16"/>
      <c r="J32" s="9"/>
      <c r="K32" s="7"/>
      <c r="L32" s="7"/>
      <c r="M32" s="10"/>
      <c r="N32" s="15">
        <f t="shared" si="1"/>
        <v>0</v>
      </c>
      <c r="O32" s="14"/>
      <c r="P32" s="9"/>
      <c r="Q32" s="7"/>
      <c r="R32" s="7"/>
      <c r="S32" s="10"/>
      <c r="T32" s="15">
        <f t="shared" si="2"/>
        <v>0</v>
      </c>
      <c r="U32" s="14"/>
      <c r="V32" s="9"/>
      <c r="W32" s="7"/>
      <c r="X32" s="7"/>
      <c r="Y32" s="10"/>
      <c r="Z32" s="17">
        <f t="shared" si="3"/>
        <v>0</v>
      </c>
      <c r="AA32" s="11"/>
      <c r="AB32" s="12">
        <f t="shared" si="4"/>
        <v>0</v>
      </c>
    </row>
    <row r="33" spans="1:28" s="13" customFormat="1" ht="15" hidden="1">
      <c r="A33" s="7"/>
      <c r="B33" s="8">
        <v>1</v>
      </c>
      <c r="C33" s="14"/>
      <c r="D33" s="9"/>
      <c r="E33" s="7"/>
      <c r="F33" s="7"/>
      <c r="G33" s="10"/>
      <c r="H33" s="15">
        <f t="shared" si="0"/>
        <v>0</v>
      </c>
      <c r="I33" s="16"/>
      <c r="J33" s="9"/>
      <c r="K33" s="7"/>
      <c r="L33" s="7"/>
      <c r="M33" s="10"/>
      <c r="N33" s="15">
        <f t="shared" si="1"/>
        <v>0</v>
      </c>
      <c r="O33" s="14"/>
      <c r="P33" s="9"/>
      <c r="Q33" s="7"/>
      <c r="R33" s="7"/>
      <c r="S33" s="10"/>
      <c r="T33" s="15">
        <f t="shared" si="2"/>
        <v>0</v>
      </c>
      <c r="U33" s="14"/>
      <c r="V33" s="9"/>
      <c r="W33" s="7"/>
      <c r="X33" s="7"/>
      <c r="Y33" s="10"/>
      <c r="Z33" s="17">
        <f t="shared" si="3"/>
        <v>0</v>
      </c>
      <c r="AA33" s="11"/>
      <c r="AB33" s="12">
        <f t="shared" si="4"/>
        <v>0</v>
      </c>
    </row>
    <row r="34" spans="1:28" s="13" customFormat="1" ht="15" hidden="1">
      <c r="A34" s="7"/>
      <c r="B34" s="8">
        <v>1</v>
      </c>
      <c r="C34" s="14"/>
      <c r="D34" s="9"/>
      <c r="E34" s="7"/>
      <c r="F34" s="7"/>
      <c r="G34" s="10"/>
      <c r="H34" s="15">
        <f t="shared" si="0"/>
        <v>0</v>
      </c>
      <c r="I34" s="16"/>
      <c r="J34" s="9"/>
      <c r="K34" s="7"/>
      <c r="L34" s="7"/>
      <c r="M34" s="10"/>
      <c r="N34" s="15">
        <f t="shared" si="1"/>
        <v>0</v>
      </c>
      <c r="O34" s="14"/>
      <c r="P34" s="9"/>
      <c r="Q34" s="7"/>
      <c r="R34" s="7"/>
      <c r="S34" s="10"/>
      <c r="T34" s="15">
        <f t="shared" si="2"/>
        <v>0</v>
      </c>
      <c r="U34" s="14"/>
      <c r="V34" s="9"/>
      <c r="W34" s="7"/>
      <c r="X34" s="7"/>
      <c r="Y34" s="10"/>
      <c r="Z34" s="17">
        <f t="shared" si="3"/>
        <v>0</v>
      </c>
      <c r="AA34" s="11"/>
      <c r="AB34" s="12">
        <f t="shared" si="4"/>
        <v>0</v>
      </c>
    </row>
    <row r="35" spans="1:28" s="13" customFormat="1" ht="15" hidden="1">
      <c r="A35" s="7"/>
      <c r="B35" s="8">
        <v>1</v>
      </c>
      <c r="C35" s="14"/>
      <c r="D35" s="9"/>
      <c r="E35" s="7"/>
      <c r="F35" s="7"/>
      <c r="G35" s="10"/>
      <c r="H35" s="15">
        <f t="shared" si="0"/>
        <v>0</v>
      </c>
      <c r="I35" s="16"/>
      <c r="J35" s="9"/>
      <c r="K35" s="7"/>
      <c r="L35" s="7"/>
      <c r="M35" s="10"/>
      <c r="N35" s="15">
        <f t="shared" si="1"/>
        <v>0</v>
      </c>
      <c r="O35" s="14"/>
      <c r="P35" s="9"/>
      <c r="Q35" s="7"/>
      <c r="R35" s="7"/>
      <c r="S35" s="10"/>
      <c r="T35" s="15">
        <f t="shared" si="2"/>
        <v>0</v>
      </c>
      <c r="U35" s="14"/>
      <c r="V35" s="9"/>
      <c r="W35" s="7"/>
      <c r="X35" s="7"/>
      <c r="Y35" s="10"/>
      <c r="Z35" s="17">
        <f t="shared" si="3"/>
        <v>0</v>
      </c>
      <c r="AA35" s="11"/>
      <c r="AB35" s="12">
        <f t="shared" si="4"/>
        <v>0</v>
      </c>
    </row>
    <row r="36" spans="1:28" s="13" customFormat="1" ht="15" hidden="1">
      <c r="A36" s="7"/>
      <c r="B36" s="8">
        <v>1</v>
      </c>
      <c r="C36" s="14"/>
      <c r="D36" s="9"/>
      <c r="E36" s="7"/>
      <c r="F36" s="7"/>
      <c r="G36" s="10"/>
      <c r="H36" s="15">
        <f t="shared" si="0"/>
        <v>0</v>
      </c>
      <c r="I36" s="16"/>
      <c r="J36" s="9"/>
      <c r="K36" s="7"/>
      <c r="L36" s="7"/>
      <c r="M36" s="10"/>
      <c r="N36" s="15">
        <f t="shared" si="1"/>
        <v>0</v>
      </c>
      <c r="O36" s="14"/>
      <c r="P36" s="9"/>
      <c r="Q36" s="7"/>
      <c r="R36" s="7"/>
      <c r="S36" s="10"/>
      <c r="T36" s="15">
        <f t="shared" si="2"/>
        <v>0</v>
      </c>
      <c r="U36" s="14"/>
      <c r="V36" s="9"/>
      <c r="W36" s="7"/>
      <c r="X36" s="7"/>
      <c r="Y36" s="10"/>
      <c r="Z36" s="17">
        <f t="shared" si="3"/>
        <v>0</v>
      </c>
      <c r="AA36" s="11"/>
      <c r="AB36" s="12">
        <f t="shared" si="4"/>
        <v>0</v>
      </c>
    </row>
    <row r="37" spans="1:28" s="13" customFormat="1" ht="15" hidden="1">
      <c r="A37" s="7"/>
      <c r="B37" s="8">
        <v>1</v>
      </c>
      <c r="C37" s="14"/>
      <c r="D37" s="9"/>
      <c r="E37" s="7"/>
      <c r="F37" s="7"/>
      <c r="G37" s="10"/>
      <c r="H37" s="15">
        <f t="shared" si="0"/>
        <v>0</v>
      </c>
      <c r="I37" s="16"/>
      <c r="J37" s="9"/>
      <c r="K37" s="7"/>
      <c r="L37" s="7"/>
      <c r="M37" s="10"/>
      <c r="N37" s="15">
        <f t="shared" si="1"/>
        <v>0</v>
      </c>
      <c r="O37" s="14"/>
      <c r="P37" s="9"/>
      <c r="Q37" s="7"/>
      <c r="R37" s="7"/>
      <c r="S37" s="10"/>
      <c r="T37" s="15">
        <f t="shared" si="2"/>
        <v>0</v>
      </c>
      <c r="U37" s="14"/>
      <c r="V37" s="9"/>
      <c r="W37" s="7"/>
      <c r="X37" s="7"/>
      <c r="Y37" s="10"/>
      <c r="Z37" s="17">
        <f t="shared" si="3"/>
        <v>0</v>
      </c>
      <c r="AA37" s="11"/>
      <c r="AB37" s="12">
        <f t="shared" si="4"/>
        <v>0</v>
      </c>
    </row>
    <row r="38" spans="1:28" s="13" customFormat="1" ht="15" hidden="1">
      <c r="A38" s="7"/>
      <c r="B38" s="8">
        <v>1</v>
      </c>
      <c r="C38" s="14"/>
      <c r="D38" s="9"/>
      <c r="E38" s="7"/>
      <c r="F38" s="7"/>
      <c r="G38" s="10"/>
      <c r="H38" s="15">
        <f t="shared" si="0"/>
        <v>0</v>
      </c>
      <c r="I38" s="16"/>
      <c r="J38" s="9"/>
      <c r="K38" s="7"/>
      <c r="L38" s="7"/>
      <c r="M38" s="10"/>
      <c r="N38" s="15">
        <f t="shared" si="1"/>
        <v>0</v>
      </c>
      <c r="O38" s="14"/>
      <c r="P38" s="9"/>
      <c r="Q38" s="7"/>
      <c r="R38" s="7"/>
      <c r="S38" s="10"/>
      <c r="T38" s="15">
        <f t="shared" si="2"/>
        <v>0</v>
      </c>
      <c r="U38" s="14"/>
      <c r="V38" s="9"/>
      <c r="W38" s="7"/>
      <c r="X38" s="7"/>
      <c r="Y38" s="10"/>
      <c r="Z38" s="17">
        <f t="shared" si="3"/>
        <v>0</v>
      </c>
      <c r="AA38" s="11"/>
      <c r="AB38" s="12">
        <f t="shared" si="4"/>
        <v>0</v>
      </c>
    </row>
    <row r="39" spans="1:28" s="13" customFormat="1" ht="15.75" hidden="1" thickBot="1">
      <c r="A39" s="7"/>
      <c r="B39" s="8">
        <v>1</v>
      </c>
      <c r="C39" s="18"/>
      <c r="D39" s="162"/>
      <c r="E39" s="163"/>
      <c r="F39" s="163"/>
      <c r="G39" s="164"/>
      <c r="H39" s="19">
        <f t="shared" si="0"/>
        <v>0</v>
      </c>
      <c r="I39" s="20"/>
      <c r="J39" s="162"/>
      <c r="K39" s="163"/>
      <c r="L39" s="163"/>
      <c r="M39" s="164"/>
      <c r="N39" s="19">
        <f t="shared" si="1"/>
        <v>0</v>
      </c>
      <c r="O39" s="18"/>
      <c r="P39" s="162"/>
      <c r="Q39" s="163"/>
      <c r="R39" s="163"/>
      <c r="S39" s="164"/>
      <c r="T39" s="19">
        <f t="shared" si="2"/>
        <v>0</v>
      </c>
      <c r="U39" s="18"/>
      <c r="V39" s="162"/>
      <c r="W39" s="163"/>
      <c r="X39" s="163"/>
      <c r="Y39" s="164"/>
      <c r="Z39" s="21">
        <f t="shared" si="3"/>
        <v>0</v>
      </c>
      <c r="AA39" s="11"/>
      <c r="AB39" s="12">
        <f t="shared" si="4"/>
        <v>0</v>
      </c>
    </row>
    <row r="40" spans="3:20" ht="15">
      <c r="C40" s="13"/>
      <c r="D40" s="13"/>
      <c r="E40" s="13"/>
      <c r="F40" s="13"/>
      <c r="G40" s="108"/>
      <c r="H40" s="108"/>
      <c r="I40" s="13"/>
      <c r="J40" s="13"/>
      <c r="K40" s="13"/>
      <c r="L40" s="13"/>
      <c r="M40" s="108"/>
      <c r="N40" s="108"/>
      <c r="O40" s="13"/>
      <c r="P40" s="13"/>
      <c r="Q40" s="13"/>
      <c r="R40" s="13"/>
      <c r="S40" s="108"/>
      <c r="T40" s="108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="85" zoomScaleNormal="85" zoomScalePageLayoutView="0" workbookViewId="0" topLeftCell="A43">
      <selection activeCell="A63" sqref="A63"/>
    </sheetView>
  </sheetViews>
  <sheetFormatPr defaultColWidth="9.140625" defaultRowHeight="15"/>
  <cols>
    <col min="1" max="1" width="46.7109375" style="0" bestFit="1" customWidth="1"/>
    <col min="2" max="2" width="11.00390625" style="0" customWidth="1"/>
    <col min="3" max="3" width="6.57421875" style="0" customWidth="1"/>
    <col min="9" max="9" width="46.7109375" style="0" bestFit="1" customWidth="1"/>
    <col min="10" max="10" width="6.8515625" style="0" bestFit="1" customWidth="1"/>
  </cols>
  <sheetData>
    <row r="1" spans="1:16" ht="19.5" thickBot="1">
      <c r="A1" s="38" t="s">
        <v>39</v>
      </c>
      <c r="B1" s="67" t="s">
        <v>48</v>
      </c>
      <c r="C1" s="67"/>
      <c r="D1" s="24"/>
      <c r="E1" s="24"/>
      <c r="F1" s="25"/>
      <c r="G1" s="25"/>
      <c r="H1" s="24"/>
      <c r="I1" s="212" t="s">
        <v>39</v>
      </c>
      <c r="J1" s="230" t="s">
        <v>49</v>
      </c>
      <c r="K1" s="213"/>
      <c r="L1" s="214"/>
      <c r="M1" s="214"/>
      <c r="N1" s="215"/>
      <c r="O1" s="215"/>
      <c r="P1" s="214"/>
    </row>
    <row r="2" spans="1:16" ht="54" thickBot="1">
      <c r="A2" s="114"/>
      <c r="B2" s="47" t="s">
        <v>44</v>
      </c>
      <c r="C2" s="27" t="s">
        <v>40</v>
      </c>
      <c r="D2" s="27" t="s">
        <v>41</v>
      </c>
      <c r="E2" s="27" t="s">
        <v>42</v>
      </c>
      <c r="F2" s="27" t="s">
        <v>9</v>
      </c>
      <c r="G2" s="27" t="s">
        <v>10</v>
      </c>
      <c r="H2" s="24"/>
      <c r="I2" s="216" t="s">
        <v>1</v>
      </c>
      <c r="J2" s="217" t="s">
        <v>11</v>
      </c>
      <c r="K2" s="218" t="s">
        <v>40</v>
      </c>
      <c r="L2" s="218" t="s">
        <v>41</v>
      </c>
      <c r="M2" s="218" t="s">
        <v>42</v>
      </c>
      <c r="N2" s="219" t="s">
        <v>9</v>
      </c>
      <c r="O2" s="219" t="s">
        <v>10</v>
      </c>
      <c r="P2" s="220"/>
    </row>
    <row r="3" spans="1:16" ht="19.5" thickBot="1">
      <c r="A3" s="64" t="str">
        <f>'"A" CHEER-ENTER SCORE'!A20</f>
        <v>Warner/Carrie Herrboldt</v>
      </c>
      <c r="B3" s="29" t="str">
        <f>'"A" CHEER-ENTER SCORE'!C20</f>
        <v>NT</v>
      </c>
      <c r="C3" s="29">
        <f>'"A" CHEER-ENTER SCORE'!D20</f>
        <v>69</v>
      </c>
      <c r="D3" s="29">
        <f>'"A" CHEER-ENTER SCORE'!E20</f>
        <v>68.5</v>
      </c>
      <c r="E3" s="29">
        <f>'"A" CHEER-ENTER SCORE'!F20</f>
        <v>61.5</v>
      </c>
      <c r="F3" s="146">
        <f>'"A" CHEER-ENTER SCORE'!G20</f>
        <v>0</v>
      </c>
      <c r="G3" s="53">
        <f>'"A" CHEER-ENTER SCORE'!H20</f>
        <v>199</v>
      </c>
      <c r="H3" s="117" t="s">
        <v>20</v>
      </c>
      <c r="I3" s="190" t="str">
        <f>'"A" CHEER-ENTER SCORE'!A3</f>
        <v>Arlington/Lake Preston/Krista Van Lint</v>
      </c>
      <c r="J3" s="221">
        <f>'"A" CHEER-ENTER SCORE'!I3</f>
        <v>0</v>
      </c>
      <c r="K3" s="221">
        <f>'"A" CHEER-ENTER SCORE'!J3</f>
        <v>0</v>
      </c>
      <c r="L3" s="221">
        <f>'"A" CHEER-ENTER SCORE'!K3</f>
        <v>0</v>
      </c>
      <c r="M3" s="221">
        <f>'"A" CHEER-ENTER SCORE'!L3</f>
        <v>0</v>
      </c>
      <c r="N3" s="222">
        <f>'"A" CHEER-ENTER SCORE'!M3</f>
        <v>0</v>
      </c>
      <c r="O3" s="223">
        <f>'"A" CHEER-ENTER SCORE'!N3</f>
        <v>0</v>
      </c>
      <c r="P3" s="231" t="s">
        <v>20</v>
      </c>
    </row>
    <row r="4" spans="1:16" ht="19.5" thickBot="1">
      <c r="A4" s="64" t="str">
        <f>'"A" CHEER-ENTER SCORE'!A17</f>
        <v>Redfield/Doland/Michelle Schmidt</v>
      </c>
      <c r="B4" s="29" t="str">
        <f>'"A" CHEER-ENTER SCORE'!C17</f>
        <v>NT</v>
      </c>
      <c r="C4" s="29">
        <f>'"A" CHEER-ENTER SCORE'!D17</f>
        <v>66.5</v>
      </c>
      <c r="D4" s="29">
        <f>'"A" CHEER-ENTER SCORE'!E17</f>
        <v>67.5</v>
      </c>
      <c r="E4" s="29">
        <f>'"A" CHEER-ENTER SCORE'!F17</f>
        <v>65.5</v>
      </c>
      <c r="F4" s="146">
        <f>'"A" CHEER-ENTER SCORE'!G17</f>
        <v>10</v>
      </c>
      <c r="G4" s="53">
        <f>'"A" CHEER-ENTER SCORE'!H17</f>
        <v>189.5</v>
      </c>
      <c r="H4" s="117" t="s">
        <v>21</v>
      </c>
      <c r="I4" s="190" t="str">
        <f>'"A" CHEER-ENTER SCORE'!A4</f>
        <v>Belle Fourche/Denise Horman</v>
      </c>
      <c r="J4" s="221">
        <f>'"A" CHEER-ENTER SCORE'!I4</f>
        <v>0</v>
      </c>
      <c r="K4" s="221">
        <f>'"A" CHEER-ENTER SCORE'!J4</f>
        <v>0</v>
      </c>
      <c r="L4" s="221">
        <f>'"A" CHEER-ENTER SCORE'!K4</f>
        <v>0</v>
      </c>
      <c r="M4" s="221">
        <f>'"A" CHEER-ENTER SCORE'!L4</f>
        <v>0</v>
      </c>
      <c r="N4" s="222">
        <f>'"A" CHEER-ENTER SCORE'!M4</f>
        <v>0</v>
      </c>
      <c r="O4" s="223">
        <f>'"A" CHEER-ENTER SCORE'!N4</f>
        <v>0</v>
      </c>
      <c r="P4" s="231" t="s">
        <v>21</v>
      </c>
    </row>
    <row r="5" spans="1:16" ht="19.5" thickBot="1">
      <c r="A5" s="64" t="str">
        <f>'"A" CHEER-ENTER SCORE'!A21</f>
        <v>Winner/Val Ewing</v>
      </c>
      <c r="B5" s="29" t="str">
        <f>'"A" CHEER-ENTER SCORE'!C21</f>
        <v>NT</v>
      </c>
      <c r="C5" s="29">
        <f>'"A" CHEER-ENTER SCORE'!D21</f>
        <v>63.5</v>
      </c>
      <c r="D5" s="29">
        <f>'"A" CHEER-ENTER SCORE'!E21</f>
        <v>62</v>
      </c>
      <c r="E5" s="29">
        <f>'"A" CHEER-ENTER SCORE'!F21</f>
        <v>58</v>
      </c>
      <c r="F5" s="146">
        <f>'"A" CHEER-ENTER SCORE'!G21</f>
        <v>0</v>
      </c>
      <c r="G5" s="53">
        <f>'"A" CHEER-ENTER SCORE'!H21</f>
        <v>183.5</v>
      </c>
      <c r="H5" s="117" t="s">
        <v>22</v>
      </c>
      <c r="I5" s="190" t="str">
        <f>'"A" CHEER-ENTER SCORE'!A5</f>
        <v>Bon Homme/Teresa Sterhagen</v>
      </c>
      <c r="J5" s="221">
        <f>'"A" CHEER-ENTER SCORE'!I5</f>
        <v>0</v>
      </c>
      <c r="K5" s="221">
        <f>'"A" CHEER-ENTER SCORE'!J5</f>
        <v>0</v>
      </c>
      <c r="L5" s="221">
        <f>'"A" CHEER-ENTER SCORE'!K5</f>
        <v>0</v>
      </c>
      <c r="M5" s="221">
        <f>'"A" CHEER-ENTER SCORE'!L5</f>
        <v>0</v>
      </c>
      <c r="N5" s="222">
        <f>'"A" CHEER-ENTER SCORE'!M5</f>
        <v>0</v>
      </c>
      <c r="O5" s="223">
        <f>'"A" CHEER-ENTER SCORE'!N5</f>
        <v>0</v>
      </c>
      <c r="P5" s="231" t="s">
        <v>22</v>
      </c>
    </row>
    <row r="6" spans="1:16" ht="19.5" thickBot="1">
      <c r="A6" s="64" t="str">
        <f>'"A" CHEER-ENTER SCORE'!A12</f>
        <v>Lyman/Becky Diehm</v>
      </c>
      <c r="B6" s="29" t="str">
        <f>'"A" CHEER-ENTER SCORE'!C12</f>
        <v>NT</v>
      </c>
      <c r="C6" s="29">
        <f>'"A" CHEER-ENTER SCORE'!D12</f>
        <v>50</v>
      </c>
      <c r="D6" s="29">
        <f>'"A" CHEER-ENTER SCORE'!E12</f>
        <v>52</v>
      </c>
      <c r="E6" s="29">
        <f>'"A" CHEER-ENTER SCORE'!F12</f>
        <v>54.5</v>
      </c>
      <c r="F6" s="146">
        <f>'"A" CHEER-ENTER SCORE'!G12</f>
        <v>0</v>
      </c>
      <c r="G6" s="53">
        <f>'"A" CHEER-ENTER SCORE'!H12</f>
        <v>156.5</v>
      </c>
      <c r="H6" s="117" t="s">
        <v>23</v>
      </c>
      <c r="I6" s="190" t="str">
        <f>'"A" CHEER-ENTER SCORE'!A6</f>
        <v>Custer/Mechelle Powers</v>
      </c>
      <c r="J6" s="221">
        <f>'"A" CHEER-ENTER SCORE'!I6</f>
        <v>0</v>
      </c>
      <c r="K6" s="221">
        <f>'"A" CHEER-ENTER SCORE'!J6</f>
        <v>0</v>
      </c>
      <c r="L6" s="221">
        <f>'"A" CHEER-ENTER SCORE'!K6</f>
        <v>0</v>
      </c>
      <c r="M6" s="221">
        <f>'"A" CHEER-ENTER SCORE'!L6</f>
        <v>0</v>
      </c>
      <c r="N6" s="222">
        <f>'"A" CHEER-ENTER SCORE'!M6</f>
        <v>0</v>
      </c>
      <c r="O6" s="223">
        <f>'"A" CHEER-ENTER SCORE'!N6</f>
        <v>0</v>
      </c>
      <c r="P6" s="231" t="s">
        <v>23</v>
      </c>
    </row>
    <row r="7" spans="1:16" ht="19.5" thickBot="1">
      <c r="A7" s="269" t="str">
        <f>'"A" CHEER-ENTER SCORE'!A11</f>
        <v>Hot Springs/Janet Naasz</v>
      </c>
      <c r="B7" s="136" t="str">
        <f>'"A" CHEER-ENTER SCORE'!C11</f>
        <v>NT</v>
      </c>
      <c r="C7" s="136">
        <f>'"A" CHEER-ENTER SCORE'!D11</f>
        <v>62</v>
      </c>
      <c r="D7" s="136">
        <f>'"A" CHEER-ENTER SCORE'!E11</f>
        <v>55.5</v>
      </c>
      <c r="E7" s="136">
        <f>'"A" CHEER-ENTER SCORE'!F11</f>
        <v>59</v>
      </c>
      <c r="F7" s="150">
        <f>'"A" CHEER-ENTER SCORE'!G11</f>
        <v>21</v>
      </c>
      <c r="G7" s="138">
        <f>'"A" CHEER-ENTER SCORE'!H11</f>
        <v>155.5</v>
      </c>
      <c r="H7" s="117" t="s">
        <v>24</v>
      </c>
      <c r="I7" s="190" t="str">
        <f>'"A" CHEER-ENTER SCORE'!A7</f>
        <v>Dakota Valley/Angela Bernard</v>
      </c>
      <c r="J7" s="221">
        <f>'"A" CHEER-ENTER SCORE'!I7</f>
        <v>0</v>
      </c>
      <c r="K7" s="221">
        <f>'"A" CHEER-ENTER SCORE'!J7</f>
        <v>0</v>
      </c>
      <c r="L7" s="221">
        <f>'"A" CHEER-ENTER SCORE'!K7</f>
        <v>0</v>
      </c>
      <c r="M7" s="221">
        <f>'"A" CHEER-ENTER SCORE'!L7</f>
        <v>0</v>
      </c>
      <c r="N7" s="222">
        <f>'"A" CHEER-ENTER SCORE'!M7</f>
        <v>0</v>
      </c>
      <c r="O7" s="223">
        <f>'"A" CHEER-ENTER SCORE'!N7</f>
        <v>0</v>
      </c>
      <c r="P7" s="231" t="s">
        <v>24</v>
      </c>
    </row>
    <row r="8" spans="1:16" ht="19.5" thickBot="1">
      <c r="A8" s="190" t="str">
        <f>'"A" CHEER-ENTER SCORE'!A3</f>
        <v>Arlington/Lake Preston/Krista Van Lint</v>
      </c>
      <c r="B8" s="191">
        <f>'"A" CHEER-ENTER SCORE'!C3</f>
        <v>0</v>
      </c>
      <c r="C8" s="191">
        <f>'"A" CHEER-ENTER SCORE'!D3</f>
        <v>0</v>
      </c>
      <c r="D8" s="191">
        <f>'"A" CHEER-ENTER SCORE'!E3</f>
        <v>0</v>
      </c>
      <c r="E8" s="191">
        <f>'"A" CHEER-ENTER SCORE'!F3</f>
        <v>0</v>
      </c>
      <c r="F8" s="192">
        <f>'"A" CHEER-ENTER SCORE'!G3</f>
        <v>0</v>
      </c>
      <c r="G8" s="193">
        <f>'"A" CHEER-ENTER SCORE'!H3</f>
        <v>0</v>
      </c>
      <c r="H8" s="56"/>
      <c r="I8" s="190" t="str">
        <f>'"A" CHEER-ENTER SCORE'!A8</f>
        <v>Dell Rapids St Mary's/Cami Bacon</v>
      </c>
      <c r="J8" s="221">
        <f>'"A" CHEER-ENTER SCORE'!I8</f>
        <v>0</v>
      </c>
      <c r="K8" s="221">
        <f>'"A" CHEER-ENTER SCORE'!J8</f>
        <v>0</v>
      </c>
      <c r="L8" s="221">
        <f>'"A" CHEER-ENTER SCORE'!K8</f>
        <v>0</v>
      </c>
      <c r="M8" s="221">
        <f>'"A" CHEER-ENTER SCORE'!L8</f>
        <v>0</v>
      </c>
      <c r="N8" s="222">
        <f>'"A" CHEER-ENTER SCORE'!M8</f>
        <v>0</v>
      </c>
      <c r="O8" s="223">
        <f>'"A" CHEER-ENTER SCORE'!N8</f>
        <v>0</v>
      </c>
      <c r="P8" s="224" t="s">
        <v>25</v>
      </c>
    </row>
    <row r="9" spans="1:16" ht="19.5" thickBot="1">
      <c r="A9" s="190" t="str">
        <f>'"A" CHEER-ENTER SCORE'!A4</f>
        <v>Belle Fourche/Denise Horman</v>
      </c>
      <c r="B9" s="191">
        <f>'"A" CHEER-ENTER SCORE'!C4</f>
        <v>0</v>
      </c>
      <c r="C9" s="191">
        <f>'"A" CHEER-ENTER SCORE'!D4</f>
        <v>0</v>
      </c>
      <c r="D9" s="191">
        <f>'"A" CHEER-ENTER SCORE'!E4</f>
        <v>0</v>
      </c>
      <c r="E9" s="191">
        <f>'"A" CHEER-ENTER SCORE'!F4</f>
        <v>0</v>
      </c>
      <c r="F9" s="192">
        <f>'"A" CHEER-ENTER SCORE'!G4</f>
        <v>0</v>
      </c>
      <c r="G9" s="193">
        <f>'"A" CHEER-ENTER SCORE'!H4</f>
        <v>0</v>
      </c>
      <c r="H9" s="56"/>
      <c r="I9" s="190" t="str">
        <f>'"A" CHEER-ENTER SCORE'!A9</f>
        <v>Dell Rapids/Megan Richeal</v>
      </c>
      <c r="J9" s="221">
        <f>'"A" CHEER-ENTER SCORE'!I9</f>
        <v>0</v>
      </c>
      <c r="K9" s="221">
        <f>'"A" CHEER-ENTER SCORE'!J9</f>
        <v>0</v>
      </c>
      <c r="L9" s="221">
        <f>'"A" CHEER-ENTER SCORE'!K9</f>
        <v>0</v>
      </c>
      <c r="M9" s="221">
        <f>'"A" CHEER-ENTER SCORE'!L9</f>
        <v>0</v>
      </c>
      <c r="N9" s="222">
        <f>'"A" CHEER-ENTER SCORE'!M9</f>
        <v>0</v>
      </c>
      <c r="O9" s="223">
        <f>'"A" CHEER-ENTER SCORE'!N9</f>
        <v>0</v>
      </c>
      <c r="P9" s="224" t="s">
        <v>26</v>
      </c>
    </row>
    <row r="10" spans="1:16" ht="19.5" thickBot="1">
      <c r="A10" s="190" t="str">
        <f>'"A" CHEER-ENTER SCORE'!A5</f>
        <v>Bon Homme/Teresa Sterhagen</v>
      </c>
      <c r="B10" s="191">
        <f>'"A" CHEER-ENTER SCORE'!C5</f>
        <v>0</v>
      </c>
      <c r="C10" s="191">
        <f>'"A" CHEER-ENTER SCORE'!D5</f>
        <v>0</v>
      </c>
      <c r="D10" s="191">
        <f>'"A" CHEER-ENTER SCORE'!E5</f>
        <v>0</v>
      </c>
      <c r="E10" s="191">
        <f>'"A" CHEER-ENTER SCORE'!F5</f>
        <v>0</v>
      </c>
      <c r="F10" s="192">
        <f>'"A" CHEER-ENTER SCORE'!G5</f>
        <v>0</v>
      </c>
      <c r="G10" s="193">
        <f>'"A" CHEER-ENTER SCORE'!H5</f>
        <v>0</v>
      </c>
      <c r="H10" s="56"/>
      <c r="I10" s="190" t="str">
        <f>'"A" CHEER-ENTER SCORE'!A10</f>
        <v>Gregory/Lenna Braun</v>
      </c>
      <c r="J10" s="221">
        <f>'"A" CHEER-ENTER SCORE'!I10</f>
        <v>0</v>
      </c>
      <c r="K10" s="221">
        <f>'"A" CHEER-ENTER SCORE'!J10</f>
        <v>0</v>
      </c>
      <c r="L10" s="221">
        <f>'"A" CHEER-ENTER SCORE'!K10</f>
        <v>0</v>
      </c>
      <c r="M10" s="221">
        <f>'"A" CHEER-ENTER SCORE'!L10</f>
        <v>0</v>
      </c>
      <c r="N10" s="222">
        <f>'"A" CHEER-ENTER SCORE'!M10</f>
        <v>0</v>
      </c>
      <c r="O10" s="223">
        <f>'"A" CHEER-ENTER SCORE'!N10</f>
        <v>0</v>
      </c>
      <c r="P10" s="224" t="s">
        <v>27</v>
      </c>
    </row>
    <row r="11" spans="1:16" ht="19.5" thickBot="1">
      <c r="A11" s="190" t="str">
        <f>'"A" CHEER-ENTER SCORE'!A6</f>
        <v>Custer/Mechelle Powers</v>
      </c>
      <c r="B11" s="191">
        <f>'"A" CHEER-ENTER SCORE'!C6</f>
        <v>0</v>
      </c>
      <c r="C11" s="191">
        <f>'"A" CHEER-ENTER SCORE'!D6</f>
        <v>0</v>
      </c>
      <c r="D11" s="191">
        <f>'"A" CHEER-ENTER SCORE'!E6</f>
        <v>0</v>
      </c>
      <c r="E11" s="191">
        <f>'"A" CHEER-ENTER SCORE'!F6</f>
        <v>0</v>
      </c>
      <c r="F11" s="192">
        <f>'"A" CHEER-ENTER SCORE'!G6</f>
        <v>0</v>
      </c>
      <c r="G11" s="193">
        <f>'"A" CHEER-ENTER SCORE'!H6</f>
        <v>0</v>
      </c>
      <c r="H11" s="57"/>
      <c r="I11" s="190" t="str">
        <f>'"A" CHEER-ENTER SCORE'!A11</f>
        <v>Hot Springs/Janet Naasz</v>
      </c>
      <c r="J11" s="221">
        <f>'"A" CHEER-ENTER SCORE'!I11</f>
        <v>0</v>
      </c>
      <c r="K11" s="221">
        <f>'"A" CHEER-ENTER SCORE'!J11</f>
        <v>0</v>
      </c>
      <c r="L11" s="221">
        <f>'"A" CHEER-ENTER SCORE'!K11</f>
        <v>0</v>
      </c>
      <c r="M11" s="221">
        <f>'"A" CHEER-ENTER SCORE'!L11</f>
        <v>0</v>
      </c>
      <c r="N11" s="222">
        <f>'"A" CHEER-ENTER SCORE'!M11</f>
        <v>0</v>
      </c>
      <c r="O11" s="223">
        <f>'"A" CHEER-ENTER SCORE'!N11</f>
        <v>0</v>
      </c>
      <c r="P11" s="225" t="s">
        <v>28</v>
      </c>
    </row>
    <row r="12" spans="1:16" ht="19.5" thickBot="1">
      <c r="A12" s="190" t="str">
        <f>'"A" CHEER-ENTER SCORE'!A7</f>
        <v>Dakota Valley/Angela Bernard</v>
      </c>
      <c r="B12" s="191">
        <f>'"A" CHEER-ENTER SCORE'!C7</f>
        <v>0</v>
      </c>
      <c r="C12" s="191">
        <f>'"A" CHEER-ENTER SCORE'!D7</f>
        <v>0</v>
      </c>
      <c r="D12" s="191">
        <f>'"A" CHEER-ENTER SCORE'!E7</f>
        <v>0</v>
      </c>
      <c r="E12" s="191">
        <f>'"A" CHEER-ENTER SCORE'!F7</f>
        <v>0</v>
      </c>
      <c r="F12" s="192">
        <f>'"A" CHEER-ENTER SCORE'!G7</f>
        <v>0</v>
      </c>
      <c r="G12" s="193">
        <f>'"A" CHEER-ENTER SCORE'!H7</f>
        <v>0</v>
      </c>
      <c r="H12" s="57"/>
      <c r="I12" s="190" t="str">
        <f>'"A" CHEER-ENTER SCORE'!A12</f>
        <v>Lyman/Becky Diehm</v>
      </c>
      <c r="J12" s="221">
        <f>'"A" CHEER-ENTER SCORE'!I12</f>
        <v>0</v>
      </c>
      <c r="K12" s="221">
        <f>'"A" CHEER-ENTER SCORE'!J12</f>
        <v>0</v>
      </c>
      <c r="L12" s="221">
        <f>'"A" CHEER-ENTER SCORE'!K12</f>
        <v>0</v>
      </c>
      <c r="M12" s="221">
        <f>'"A" CHEER-ENTER SCORE'!L12</f>
        <v>0</v>
      </c>
      <c r="N12" s="222">
        <f>'"A" CHEER-ENTER SCORE'!M12</f>
        <v>0</v>
      </c>
      <c r="O12" s="223">
        <f>'"A" CHEER-ENTER SCORE'!N12</f>
        <v>0</v>
      </c>
      <c r="P12" s="225" t="s">
        <v>29</v>
      </c>
    </row>
    <row r="13" spans="1:16" ht="19.5" thickBot="1">
      <c r="A13" s="190" t="str">
        <f>'"A" CHEER-ENTER SCORE'!A8</f>
        <v>Dell Rapids St Mary's/Cami Bacon</v>
      </c>
      <c r="B13" s="191">
        <f>'"A" CHEER-ENTER SCORE'!C8</f>
        <v>0</v>
      </c>
      <c r="C13" s="191">
        <f>'"A" CHEER-ENTER SCORE'!D8</f>
        <v>0</v>
      </c>
      <c r="D13" s="191">
        <f>'"A" CHEER-ENTER SCORE'!E8</f>
        <v>0</v>
      </c>
      <c r="E13" s="191">
        <f>'"A" CHEER-ENTER SCORE'!F8</f>
        <v>0</v>
      </c>
      <c r="F13" s="192">
        <f>'"A" CHEER-ENTER SCORE'!G8</f>
        <v>0</v>
      </c>
      <c r="G13" s="193">
        <f>'"A" CHEER-ENTER SCORE'!H8</f>
        <v>0</v>
      </c>
      <c r="H13" s="57"/>
      <c r="I13" s="190" t="str">
        <f>'"A" CHEER-ENTER SCORE'!A13</f>
        <v>Mt Vernon/Plankinton/Whitney Bruinsma</v>
      </c>
      <c r="J13" s="226">
        <f>'"A" CHEER-ENTER SCORE'!I13</f>
        <v>0</v>
      </c>
      <c r="K13" s="226">
        <f>'"A" CHEER-ENTER SCORE'!J13</f>
        <v>0</v>
      </c>
      <c r="L13" s="226">
        <f>'"A" CHEER-ENTER SCORE'!K13</f>
        <v>0</v>
      </c>
      <c r="M13" s="226">
        <f>'"A" CHEER-ENTER SCORE'!L13</f>
        <v>0</v>
      </c>
      <c r="N13" s="227">
        <f>'"A" CHEER-ENTER SCORE'!M13</f>
        <v>0</v>
      </c>
      <c r="O13" s="228">
        <f>'"A" CHEER-ENTER SCORE'!N13</f>
        <v>0</v>
      </c>
      <c r="P13" s="225" t="s">
        <v>30</v>
      </c>
    </row>
    <row r="14" spans="1:16" ht="19.5" thickBot="1">
      <c r="A14" s="190" t="str">
        <f>'"A" CHEER-ENTER SCORE'!A9</f>
        <v>Dell Rapids/Megan Richeal</v>
      </c>
      <c r="B14" s="191">
        <f>'"A" CHEER-ENTER SCORE'!C9</f>
        <v>0</v>
      </c>
      <c r="C14" s="191">
        <f>'"A" CHEER-ENTER SCORE'!D9</f>
        <v>0</v>
      </c>
      <c r="D14" s="191">
        <f>'"A" CHEER-ENTER SCORE'!E9</f>
        <v>0</v>
      </c>
      <c r="E14" s="191">
        <f>'"A" CHEER-ENTER SCORE'!F9</f>
        <v>0</v>
      </c>
      <c r="F14" s="192">
        <f>'"A" CHEER-ENTER SCORE'!G9</f>
        <v>0</v>
      </c>
      <c r="G14" s="193">
        <f>'"A" CHEER-ENTER SCORE'!H9</f>
        <v>0</v>
      </c>
      <c r="H14" s="57"/>
      <c r="I14" s="190" t="str">
        <f>'"A" CHEER-ENTER SCORE'!A14</f>
        <v>Northwestern/Holly Morgan</v>
      </c>
      <c r="J14" s="221">
        <f>'"A" CHEER-ENTER SCORE'!I14</f>
        <v>0</v>
      </c>
      <c r="K14" s="221">
        <f>'"A" CHEER-ENTER SCORE'!J14</f>
        <v>0</v>
      </c>
      <c r="L14" s="221">
        <f>'"A" CHEER-ENTER SCORE'!K14</f>
        <v>0</v>
      </c>
      <c r="M14" s="221">
        <f>'"A" CHEER-ENTER SCORE'!L14</f>
        <v>0</v>
      </c>
      <c r="N14" s="222">
        <f>'"A" CHEER-ENTER SCORE'!M14</f>
        <v>0</v>
      </c>
      <c r="O14" s="223">
        <f>'"A" CHEER-ENTER SCORE'!N14</f>
        <v>0</v>
      </c>
      <c r="P14" s="225" t="s">
        <v>31</v>
      </c>
    </row>
    <row r="15" spans="1:16" ht="19.5" thickBot="1">
      <c r="A15" s="190" t="str">
        <f>'"A" CHEER-ENTER SCORE'!A10</f>
        <v>Gregory/Lenna Braun</v>
      </c>
      <c r="B15" s="191">
        <f>'"A" CHEER-ENTER SCORE'!C10</f>
        <v>0</v>
      </c>
      <c r="C15" s="191">
        <f>'"A" CHEER-ENTER SCORE'!D10</f>
        <v>0</v>
      </c>
      <c r="D15" s="191">
        <f>'"A" CHEER-ENTER SCORE'!E10</f>
        <v>0</v>
      </c>
      <c r="E15" s="191">
        <f>'"A" CHEER-ENTER SCORE'!F10</f>
        <v>0</v>
      </c>
      <c r="F15" s="192">
        <f>'"A" CHEER-ENTER SCORE'!G10</f>
        <v>0</v>
      </c>
      <c r="G15" s="193">
        <f>'"A" CHEER-ENTER SCORE'!H10</f>
        <v>0</v>
      </c>
      <c r="H15" s="57"/>
      <c r="I15" s="190" t="str">
        <f>'"A" CHEER-ENTER SCORE'!A15</f>
        <v>Parkston/Tiede/Lantero</v>
      </c>
      <c r="J15" s="221">
        <f>'"A" CHEER-ENTER SCORE'!I15</f>
        <v>0</v>
      </c>
      <c r="K15" s="221">
        <f>'"A" CHEER-ENTER SCORE'!J15</f>
        <v>0</v>
      </c>
      <c r="L15" s="221">
        <f>'"A" CHEER-ENTER SCORE'!K15</f>
        <v>0</v>
      </c>
      <c r="M15" s="221">
        <f>'"A" CHEER-ENTER SCORE'!L15</f>
        <v>0</v>
      </c>
      <c r="N15" s="222">
        <f>'"A" CHEER-ENTER SCORE'!M15</f>
        <v>0</v>
      </c>
      <c r="O15" s="223">
        <f>'"A" CHEER-ENTER SCORE'!N15</f>
        <v>0</v>
      </c>
      <c r="P15" s="225" t="s">
        <v>32</v>
      </c>
    </row>
    <row r="16" spans="1:16" ht="19.5" thickBot="1">
      <c r="A16" s="190" t="str">
        <f>'"A" CHEER-ENTER SCORE'!A13</f>
        <v>Mt Vernon/Plankinton/Whitney Bruinsma</v>
      </c>
      <c r="B16" s="191">
        <f>'"A" CHEER-ENTER SCORE'!C13</f>
        <v>0</v>
      </c>
      <c r="C16" s="191">
        <f>'"A" CHEER-ENTER SCORE'!D13</f>
        <v>0</v>
      </c>
      <c r="D16" s="191">
        <f>'"A" CHEER-ENTER SCORE'!E13</f>
        <v>0</v>
      </c>
      <c r="E16" s="191">
        <f>'"A" CHEER-ENTER SCORE'!F13</f>
        <v>0</v>
      </c>
      <c r="F16" s="192">
        <f>'"A" CHEER-ENTER SCORE'!G13</f>
        <v>0</v>
      </c>
      <c r="G16" s="193">
        <f>'"A" CHEER-ENTER SCORE'!H13</f>
        <v>0</v>
      </c>
      <c r="H16" s="57"/>
      <c r="I16" s="190" t="str">
        <f>'"A" CHEER-ENTER SCORE'!A16</f>
        <v>Platte-Geddes/Dakota Christian/Marla Tegethoff</v>
      </c>
      <c r="J16" s="221">
        <f>'"A" CHEER-ENTER SCORE'!I16</f>
        <v>0</v>
      </c>
      <c r="K16" s="221">
        <f>'"A" CHEER-ENTER SCORE'!J16</f>
        <v>0</v>
      </c>
      <c r="L16" s="221">
        <f>'"A" CHEER-ENTER SCORE'!K16</f>
        <v>0</v>
      </c>
      <c r="M16" s="221">
        <f>'"A" CHEER-ENTER SCORE'!L16</f>
        <v>0</v>
      </c>
      <c r="N16" s="222">
        <f>'"A" CHEER-ENTER SCORE'!M16</f>
        <v>0</v>
      </c>
      <c r="O16" s="223">
        <f>'"A" CHEER-ENTER SCORE'!N16</f>
        <v>0</v>
      </c>
      <c r="P16" s="225" t="s">
        <v>33</v>
      </c>
    </row>
    <row r="17" spans="1:16" ht="19.5" thickBot="1">
      <c r="A17" s="190" t="str">
        <f>'"A" CHEER-ENTER SCORE'!A14</f>
        <v>Northwestern/Holly Morgan</v>
      </c>
      <c r="B17" s="191">
        <f>'"A" CHEER-ENTER SCORE'!C14</f>
        <v>0</v>
      </c>
      <c r="C17" s="191">
        <f>'"A" CHEER-ENTER SCORE'!D14</f>
        <v>0</v>
      </c>
      <c r="D17" s="191">
        <f>'"A" CHEER-ENTER SCORE'!E14</f>
        <v>0</v>
      </c>
      <c r="E17" s="191">
        <f>'"A" CHEER-ENTER SCORE'!F14</f>
        <v>0</v>
      </c>
      <c r="F17" s="192">
        <f>'"A" CHEER-ENTER SCORE'!G14</f>
        <v>0</v>
      </c>
      <c r="G17" s="193">
        <f>'"A" CHEER-ENTER SCORE'!H14</f>
        <v>0</v>
      </c>
      <c r="H17" s="57"/>
      <c r="I17" s="190" t="str">
        <f>'"A" CHEER-ENTER SCORE'!A17</f>
        <v>Redfield/Doland/Michelle Schmidt</v>
      </c>
      <c r="J17" s="221">
        <f>'"A" CHEER-ENTER SCORE'!I17</f>
        <v>0</v>
      </c>
      <c r="K17" s="221">
        <f>'"A" CHEER-ENTER SCORE'!J17</f>
        <v>0</v>
      </c>
      <c r="L17" s="221">
        <f>'"A" CHEER-ENTER SCORE'!K17</f>
        <v>0</v>
      </c>
      <c r="M17" s="221">
        <f>'"A" CHEER-ENTER SCORE'!L17</f>
        <v>0</v>
      </c>
      <c r="N17" s="222">
        <f>'"A" CHEER-ENTER SCORE'!M17</f>
        <v>0</v>
      </c>
      <c r="O17" s="223">
        <f>'"A" CHEER-ENTER SCORE'!N17</f>
        <v>0</v>
      </c>
      <c r="P17" s="225" t="s">
        <v>34</v>
      </c>
    </row>
    <row r="18" spans="1:16" ht="19.5" thickBot="1">
      <c r="A18" s="190" t="str">
        <f>'"A" CHEER-ENTER SCORE'!A15</f>
        <v>Parkston/Tiede/Lantero</v>
      </c>
      <c r="B18" s="191">
        <f>'"A" CHEER-ENTER SCORE'!C15</f>
        <v>0</v>
      </c>
      <c r="C18" s="191">
        <f>'"A" CHEER-ENTER SCORE'!D15</f>
        <v>0</v>
      </c>
      <c r="D18" s="191">
        <f>'"A" CHEER-ENTER SCORE'!E15</f>
        <v>0</v>
      </c>
      <c r="E18" s="191">
        <f>'"A" CHEER-ENTER SCORE'!F15</f>
        <v>0</v>
      </c>
      <c r="F18" s="192">
        <f>'"A" CHEER-ENTER SCORE'!G15</f>
        <v>0</v>
      </c>
      <c r="G18" s="193">
        <f>'"A" CHEER-ENTER SCORE'!H15</f>
        <v>0</v>
      </c>
      <c r="H18" s="57"/>
      <c r="I18" s="229" t="str">
        <f>'"A" CHEER-ENTER SCORE'!A18</f>
        <v>Sioux Valley/Casie King</v>
      </c>
      <c r="J18" s="221">
        <f>'"A" CHEER-ENTER SCORE'!I18</f>
        <v>0</v>
      </c>
      <c r="K18" s="221">
        <f>'"A" CHEER-ENTER SCORE'!J18</f>
        <v>0</v>
      </c>
      <c r="L18" s="221">
        <f>'"A" CHEER-ENTER SCORE'!K18</f>
        <v>0</v>
      </c>
      <c r="M18" s="221">
        <f>'"A" CHEER-ENTER SCORE'!L18</f>
        <v>0</v>
      </c>
      <c r="N18" s="222">
        <f>'"A" CHEER-ENTER SCORE'!M18</f>
        <v>0</v>
      </c>
      <c r="O18" s="223">
        <f>'"A" CHEER-ENTER SCORE'!N18</f>
        <v>0</v>
      </c>
      <c r="P18" s="225" t="s">
        <v>35</v>
      </c>
    </row>
    <row r="19" spans="1:16" ht="19.5" thickBot="1">
      <c r="A19" s="190" t="str">
        <f>'"A" CHEER-ENTER SCORE'!A16</f>
        <v>Platte-Geddes/Dakota Christian/Marla Tegethoff</v>
      </c>
      <c r="B19" s="191">
        <f>'"A" CHEER-ENTER SCORE'!C16</f>
        <v>0</v>
      </c>
      <c r="C19" s="191">
        <f>'"A" CHEER-ENTER SCORE'!D16</f>
        <v>0</v>
      </c>
      <c r="D19" s="191">
        <f>'"A" CHEER-ENTER SCORE'!E16</f>
        <v>0</v>
      </c>
      <c r="E19" s="191">
        <f>'"A" CHEER-ENTER SCORE'!F16</f>
        <v>0</v>
      </c>
      <c r="F19" s="192">
        <f>'"A" CHEER-ENTER SCORE'!G16</f>
        <v>0</v>
      </c>
      <c r="G19" s="193">
        <f>'"A" CHEER-ENTER SCORE'!H16</f>
        <v>0</v>
      </c>
      <c r="H19" s="57"/>
      <c r="I19" s="190" t="str">
        <f>'"A" CHEER-ENTER SCORE'!A19</f>
        <v>St Thomas More/Lori Stevenson</v>
      </c>
      <c r="J19" s="221">
        <f>'"A" CHEER-ENTER SCORE'!I19</f>
        <v>0</v>
      </c>
      <c r="K19" s="221">
        <f>'"A" CHEER-ENTER SCORE'!J19</f>
        <v>0</v>
      </c>
      <c r="L19" s="221">
        <f>'"A" CHEER-ENTER SCORE'!K19</f>
        <v>0</v>
      </c>
      <c r="M19" s="221">
        <f>'"A" CHEER-ENTER SCORE'!L19</f>
        <v>0</v>
      </c>
      <c r="N19" s="222">
        <f>'"A" CHEER-ENTER SCORE'!M19</f>
        <v>0</v>
      </c>
      <c r="O19" s="223">
        <f>'"A" CHEER-ENTER SCORE'!N19</f>
        <v>0</v>
      </c>
      <c r="P19" s="225" t="s">
        <v>36</v>
      </c>
    </row>
    <row r="20" spans="1:16" ht="19.5" thickBot="1">
      <c r="A20" s="190" t="str">
        <f>'"A" CHEER-ENTER SCORE'!A18</f>
        <v>Sioux Valley/Casie King</v>
      </c>
      <c r="B20" s="221">
        <f>'"A" CHEER-ENTER SCORE'!C18</f>
        <v>0</v>
      </c>
      <c r="C20" s="191">
        <f>'"A" CHEER-ENTER SCORE'!D18</f>
        <v>0</v>
      </c>
      <c r="D20" s="191">
        <f>'"A" CHEER-ENTER SCORE'!E18</f>
        <v>0</v>
      </c>
      <c r="E20" s="191">
        <f>'"A" CHEER-ENTER SCORE'!F18</f>
        <v>0</v>
      </c>
      <c r="F20" s="192">
        <f>'"A" CHEER-ENTER SCORE'!G18</f>
        <v>0</v>
      </c>
      <c r="G20" s="193">
        <f>'"A" CHEER-ENTER SCORE'!H18</f>
        <v>0</v>
      </c>
      <c r="H20" s="57"/>
      <c r="I20" s="190" t="str">
        <f>'"A" CHEER-ENTER SCORE'!A20</f>
        <v>Warner/Carrie Herrboldt</v>
      </c>
      <c r="J20" s="221">
        <f>'"A" CHEER-ENTER SCORE'!I20</f>
        <v>0</v>
      </c>
      <c r="K20" s="221">
        <f>'"A" CHEER-ENTER SCORE'!J20</f>
        <v>0</v>
      </c>
      <c r="L20" s="221">
        <f>'"A" CHEER-ENTER SCORE'!K20</f>
        <v>0</v>
      </c>
      <c r="M20" s="221">
        <f>'"A" CHEER-ENTER SCORE'!L20</f>
        <v>0</v>
      </c>
      <c r="N20" s="222">
        <f>'"A" CHEER-ENTER SCORE'!M20</f>
        <v>0</v>
      </c>
      <c r="O20" s="223">
        <f>'"A" CHEER-ENTER SCORE'!N20</f>
        <v>0</v>
      </c>
      <c r="P20" s="225" t="s">
        <v>51</v>
      </c>
    </row>
    <row r="21" spans="1:16" ht="19.5" thickBot="1">
      <c r="A21" s="190" t="str">
        <f>'"A" CHEER-ENTER SCORE'!A19</f>
        <v>St Thomas More/Lori Stevenson</v>
      </c>
      <c r="B21" s="221">
        <f>'"A" CHEER-ENTER SCORE'!C19</f>
        <v>0</v>
      </c>
      <c r="C21" s="191">
        <f>'"A" CHEER-ENTER SCORE'!D19</f>
        <v>0</v>
      </c>
      <c r="D21" s="191">
        <f>'"A" CHEER-ENTER SCORE'!E19</f>
        <v>0</v>
      </c>
      <c r="E21" s="191">
        <f>'"A" CHEER-ENTER SCORE'!F19</f>
        <v>0</v>
      </c>
      <c r="F21" s="192">
        <f>'"A" CHEER-ENTER SCORE'!G19</f>
        <v>0</v>
      </c>
      <c r="G21" s="193">
        <f>'"A" CHEER-ENTER SCORE'!H19</f>
        <v>0</v>
      </c>
      <c r="H21" s="57"/>
      <c r="I21" s="190" t="str">
        <f>'"A" CHEER-ENTER SCORE'!A21</f>
        <v>Winner/Val Ewing</v>
      </c>
      <c r="J21" s="221">
        <f>'"A" CHEER-ENTER SCORE'!I21</f>
        <v>0</v>
      </c>
      <c r="K21" s="221">
        <f>'"A" CHEER-ENTER SCORE'!J21</f>
        <v>0</v>
      </c>
      <c r="L21" s="221">
        <f>'"A" CHEER-ENTER SCORE'!K21</f>
        <v>0</v>
      </c>
      <c r="M21" s="221">
        <f>'"A" CHEER-ENTER SCORE'!L21</f>
        <v>0</v>
      </c>
      <c r="N21" s="222">
        <f>'"A" CHEER-ENTER SCORE'!M21</f>
        <v>0</v>
      </c>
      <c r="O21" s="223">
        <f>'"A" CHEER-ENTER SCORE'!N21</f>
        <v>0</v>
      </c>
      <c r="P21" s="225" t="s">
        <v>91</v>
      </c>
    </row>
    <row r="23" spans="1:15" ht="19.5" thickBot="1">
      <c r="A23" s="38" t="s">
        <v>95</v>
      </c>
      <c r="B23" s="67" t="s">
        <v>50</v>
      </c>
      <c r="C23" s="68"/>
      <c r="D23" s="68"/>
      <c r="F23" s="1"/>
      <c r="G23" s="1"/>
      <c r="I23" s="104" t="s">
        <v>96</v>
      </c>
      <c r="J23" s="67" t="s">
        <v>55</v>
      </c>
      <c r="K23" s="67"/>
      <c r="L23" s="40"/>
      <c r="M23" s="34"/>
      <c r="N23" s="1"/>
      <c r="O23" s="1"/>
    </row>
    <row r="24" spans="1:15" ht="51" thickBot="1">
      <c r="A24" s="114" t="s">
        <v>1</v>
      </c>
      <c r="B24" s="47" t="s">
        <v>12</v>
      </c>
      <c r="C24" s="27" t="s">
        <v>40</v>
      </c>
      <c r="D24" s="27" t="s">
        <v>41</v>
      </c>
      <c r="E24" s="27" t="s">
        <v>42</v>
      </c>
      <c r="F24" s="5" t="s">
        <v>9</v>
      </c>
      <c r="G24" s="5" t="s">
        <v>10</v>
      </c>
      <c r="I24" s="114" t="s">
        <v>1</v>
      </c>
      <c r="J24" s="47" t="s">
        <v>11</v>
      </c>
      <c r="K24" s="27" t="s">
        <v>40</v>
      </c>
      <c r="L24" s="27" t="s">
        <v>41</v>
      </c>
      <c r="M24" s="27" t="s">
        <v>42</v>
      </c>
      <c r="N24" s="5" t="s">
        <v>9</v>
      </c>
      <c r="O24" s="5" t="s">
        <v>10</v>
      </c>
    </row>
    <row r="25" spans="1:16" ht="19.5" thickBot="1">
      <c r="A25" s="64" t="str">
        <f>'"A" CHEER-ENTER SCORE'!A9</f>
        <v>Dell Rapids/Megan Richeal</v>
      </c>
      <c r="B25" s="33" t="str">
        <f>'"A" CHEER-ENTER SCORE'!O9</f>
        <v>S/T</v>
      </c>
      <c r="C25" s="33">
        <f>'"A" CHEER-ENTER SCORE'!P9</f>
        <v>77.5</v>
      </c>
      <c r="D25" s="33">
        <f>'"A" CHEER-ENTER SCORE'!Q9</f>
        <v>71</v>
      </c>
      <c r="E25" s="33">
        <f>'"A" CHEER-ENTER SCORE'!R9</f>
        <v>67</v>
      </c>
      <c r="F25" s="149">
        <f>'"A" CHEER-ENTER SCORE'!S9</f>
        <v>0</v>
      </c>
      <c r="G25" s="54">
        <f>'"A" CHEER-ENTER SCORE'!T9</f>
        <v>215.5</v>
      </c>
      <c r="H25" s="117" t="s">
        <v>20</v>
      </c>
      <c r="I25" s="64" t="str">
        <f>'"A" CHEER-ENTER SCORE'!A18</f>
        <v>Sioux Valley/Casie King</v>
      </c>
      <c r="J25" s="111" t="str">
        <f>'"A" CHEER-ENTER SCORE'!U18</f>
        <v>S/T</v>
      </c>
      <c r="K25" s="30">
        <f>'"A" CHEER-ENTER SCORE'!V18</f>
        <v>82.5</v>
      </c>
      <c r="L25" s="112">
        <f>'"A" CHEER-ENTER SCORE'!W18</f>
        <v>80</v>
      </c>
      <c r="M25" s="30">
        <f>'"A" CHEER-ENTER SCORE'!X18</f>
        <v>77</v>
      </c>
      <c r="N25" s="147">
        <f>'"A" CHEER-ENTER SCORE'!Y18</f>
        <v>2</v>
      </c>
      <c r="O25" s="55">
        <f>'"A" CHEER-ENTER SCORE'!Z18</f>
        <v>237.5</v>
      </c>
      <c r="P25" s="117" t="s">
        <v>20</v>
      </c>
    </row>
    <row r="26" spans="1:16" ht="19.5" thickBot="1">
      <c r="A26" s="64" t="str">
        <f>'"A" CHEER-ENTER SCORE'!A8</f>
        <v>Dell Rapids St Mary's/Cami Bacon</v>
      </c>
      <c r="B26" s="33" t="str">
        <f>'"A" CHEER-ENTER SCORE'!O8</f>
        <v>S/T</v>
      </c>
      <c r="C26" s="33">
        <f>'"A" CHEER-ENTER SCORE'!P8</f>
        <v>74.5</v>
      </c>
      <c r="D26" s="33">
        <f>'"A" CHEER-ENTER SCORE'!Q8</f>
        <v>73</v>
      </c>
      <c r="E26" s="33">
        <f>'"A" CHEER-ENTER SCORE'!R8</f>
        <v>76.5</v>
      </c>
      <c r="F26" s="149">
        <f>'"A" CHEER-ENTER SCORE'!S8</f>
        <v>11</v>
      </c>
      <c r="G26" s="54">
        <f>'"A" CHEER-ENTER SCORE'!T8</f>
        <v>213</v>
      </c>
      <c r="H26" s="117" t="s">
        <v>21</v>
      </c>
      <c r="I26" s="64" t="str">
        <f>'"A" CHEER-ENTER SCORE'!A7</f>
        <v>Dakota Valley/Angela Bernard</v>
      </c>
      <c r="J26" s="111" t="str">
        <f>'"A" CHEER-ENTER SCORE'!U7</f>
        <v>S/T</v>
      </c>
      <c r="K26" s="30">
        <f>'"A" CHEER-ENTER SCORE'!V7</f>
        <v>70</v>
      </c>
      <c r="L26" s="112">
        <f>'"A" CHEER-ENTER SCORE'!W7</f>
        <v>69.5</v>
      </c>
      <c r="M26" s="30">
        <f>'"A" CHEER-ENTER SCORE'!X7</f>
        <v>68.5</v>
      </c>
      <c r="N26" s="147">
        <f>'"A" CHEER-ENTER SCORE'!Y7</f>
        <v>0</v>
      </c>
      <c r="O26" s="55">
        <f>'"A" CHEER-ENTER SCORE'!Z7</f>
        <v>208</v>
      </c>
      <c r="P26" s="117" t="s">
        <v>21</v>
      </c>
    </row>
    <row r="27" spans="1:16" ht="19.5" thickBot="1">
      <c r="A27" s="64" t="str">
        <f>'"A" CHEER-ENTER SCORE'!A15</f>
        <v>Parkston/Tiede/Lantero</v>
      </c>
      <c r="B27" s="33" t="str">
        <f>'"A" CHEER-ENTER SCORE'!O15</f>
        <v>S/T</v>
      </c>
      <c r="C27" s="33">
        <f>'"A" CHEER-ENTER SCORE'!P15</f>
        <v>71.5</v>
      </c>
      <c r="D27" s="33">
        <f>'"A" CHEER-ENTER SCORE'!Q15</f>
        <v>71.5</v>
      </c>
      <c r="E27" s="33">
        <f>'"A" CHEER-ENTER SCORE'!R15</f>
        <v>68.5</v>
      </c>
      <c r="F27" s="149">
        <f>'"A" CHEER-ENTER SCORE'!S15</f>
        <v>0</v>
      </c>
      <c r="G27" s="54">
        <f>'"A" CHEER-ENTER SCORE'!T15</f>
        <v>211.5</v>
      </c>
      <c r="H27" s="117" t="s">
        <v>22</v>
      </c>
      <c r="I27" s="64" t="str">
        <f>'"A" CHEER-ENTER SCORE'!A16</f>
        <v>Platte-Geddes/Dakota Christian/Marla Tegethoff</v>
      </c>
      <c r="J27" s="25" t="str">
        <f>'"A" CHEER-ENTER SCORE'!U16</f>
        <v>S/T</v>
      </c>
      <c r="K27" s="63">
        <f>'"A" CHEER-ENTER SCORE'!V16</f>
        <v>66</v>
      </c>
      <c r="L27" s="25">
        <f>'"A" CHEER-ENTER SCORE'!W16</f>
        <v>66</v>
      </c>
      <c r="M27" s="63">
        <f>'"A" CHEER-ENTER SCORE'!X16</f>
        <v>66.5</v>
      </c>
      <c r="N27" s="148">
        <f>'"A" CHEER-ENTER SCORE'!Y16</f>
        <v>0</v>
      </c>
      <c r="O27" s="113">
        <f>'"A" CHEER-ENTER SCORE'!Z16</f>
        <v>198.5</v>
      </c>
      <c r="P27" s="117" t="s">
        <v>22</v>
      </c>
    </row>
    <row r="28" spans="1:16" ht="19.5" thickBot="1">
      <c r="A28" s="64" t="str">
        <f>'"A" CHEER-ENTER SCORE'!A3</f>
        <v>Arlington/Lake Preston/Krista Van Lint</v>
      </c>
      <c r="B28" s="33" t="str">
        <f>'"A" CHEER-ENTER SCORE'!O3</f>
        <v>S/T</v>
      </c>
      <c r="C28" s="33">
        <f>'"A" CHEER-ENTER SCORE'!P3</f>
        <v>68</v>
      </c>
      <c r="D28" s="33">
        <f>'"A" CHEER-ENTER SCORE'!Q3</f>
        <v>66.5</v>
      </c>
      <c r="E28" s="33">
        <f>'"A" CHEER-ENTER SCORE'!R3</f>
        <v>69</v>
      </c>
      <c r="F28" s="149">
        <f>'"A" CHEER-ENTER SCORE'!S3</f>
        <v>0</v>
      </c>
      <c r="G28" s="54">
        <f>'"A" CHEER-ENTER SCORE'!T3</f>
        <v>203.5</v>
      </c>
      <c r="H28" s="117" t="s">
        <v>23</v>
      </c>
      <c r="I28" s="64" t="str">
        <f>'"A" CHEER-ENTER SCORE'!A5</f>
        <v>Bon Homme/Teresa Sterhagen</v>
      </c>
      <c r="J28" s="111" t="str">
        <f>'"A" CHEER-ENTER SCORE'!U5</f>
        <v>S/T</v>
      </c>
      <c r="K28" s="30">
        <f>'"A" CHEER-ENTER SCORE'!V5</f>
        <v>64</v>
      </c>
      <c r="L28" s="112">
        <f>'"A" CHEER-ENTER SCORE'!W5</f>
        <v>66</v>
      </c>
      <c r="M28" s="30">
        <f>'"A" CHEER-ENTER SCORE'!X5</f>
        <v>72</v>
      </c>
      <c r="N28" s="147">
        <f>'"A" CHEER-ENTER SCORE'!Y5</f>
        <v>11</v>
      </c>
      <c r="O28" s="55">
        <f>'"A" CHEER-ENTER SCORE'!Z5</f>
        <v>191</v>
      </c>
      <c r="P28" s="117" t="s">
        <v>23</v>
      </c>
    </row>
    <row r="29" spans="1:16" ht="19.5" thickBot="1">
      <c r="A29" s="64" t="str">
        <f>'"A" CHEER-ENTER SCORE'!A6</f>
        <v>Custer/Mechelle Powers</v>
      </c>
      <c r="B29" s="33" t="str">
        <f>'"A" CHEER-ENTER SCORE'!O6</f>
        <v>S/T</v>
      </c>
      <c r="C29" s="33">
        <f>'"A" CHEER-ENTER SCORE'!P6</f>
        <v>71.5</v>
      </c>
      <c r="D29" s="33">
        <f>'"A" CHEER-ENTER SCORE'!Q6</f>
        <v>64.5</v>
      </c>
      <c r="E29" s="33">
        <f>'"A" CHEER-ENTER SCORE'!R6</f>
        <v>63</v>
      </c>
      <c r="F29" s="149">
        <f>'"A" CHEER-ENTER SCORE'!S6</f>
        <v>5</v>
      </c>
      <c r="G29" s="54">
        <f>'"A" CHEER-ENTER SCORE'!T6</f>
        <v>194</v>
      </c>
      <c r="H29" s="117" t="s">
        <v>24</v>
      </c>
      <c r="I29" s="64" t="str">
        <f>'"A" CHEER-ENTER SCORE'!A4</f>
        <v>Belle Fourche/Denise Horman</v>
      </c>
      <c r="J29" s="25" t="str">
        <f>'"A" CHEER-ENTER SCORE'!U4</f>
        <v>S/T</v>
      </c>
      <c r="K29" s="63">
        <f>'"A" CHEER-ENTER SCORE'!V4</f>
        <v>64</v>
      </c>
      <c r="L29" s="25">
        <f>'"A" CHEER-ENTER SCORE'!W4</f>
        <v>67.5</v>
      </c>
      <c r="M29" s="63">
        <f>'"A" CHEER-ENTER SCORE'!X4</f>
        <v>66</v>
      </c>
      <c r="N29" s="148">
        <f>'"A" CHEER-ENTER SCORE'!Y4</f>
        <v>50</v>
      </c>
      <c r="O29" s="113">
        <f>'"A" CHEER-ENTER SCORE'!Z4</f>
        <v>147.5</v>
      </c>
      <c r="P29" s="117" t="s">
        <v>24</v>
      </c>
    </row>
    <row r="30" spans="1:16" ht="19.5" thickBot="1">
      <c r="A30" s="64" t="str">
        <f>'"A" CHEER-ENTER SCORE'!A13</f>
        <v>Mt Vernon/Plankinton/Whitney Bruinsma</v>
      </c>
      <c r="B30" s="33" t="str">
        <f>'"A" CHEER-ENTER SCORE'!O13</f>
        <v>S/T</v>
      </c>
      <c r="C30" s="33">
        <f>'"A" CHEER-ENTER SCORE'!P13</f>
        <v>61.5</v>
      </c>
      <c r="D30" s="33">
        <f>'"A" CHEER-ENTER SCORE'!Q13</f>
        <v>61.5</v>
      </c>
      <c r="E30" s="33">
        <f>'"A" CHEER-ENTER SCORE'!R13</f>
        <v>62</v>
      </c>
      <c r="F30" s="149">
        <f>'"A" CHEER-ENTER SCORE'!S13</f>
        <v>0</v>
      </c>
      <c r="G30" s="54">
        <f>'"A" CHEER-ENTER SCORE'!T13</f>
        <v>185</v>
      </c>
      <c r="H30" s="56" t="s">
        <v>25</v>
      </c>
      <c r="I30" s="190" t="str">
        <f>'"A" CHEER-ENTER SCORE'!A3</f>
        <v>Arlington/Lake Preston/Krista Van Lint</v>
      </c>
      <c r="J30" s="245">
        <f>'"A" CHEER-ENTER SCORE'!U3</f>
        <v>0</v>
      </c>
      <c r="K30" s="221">
        <f>'"A" CHEER-ENTER SCORE'!V3</f>
        <v>0</v>
      </c>
      <c r="L30" s="246">
        <f>'"A" CHEER-ENTER SCORE'!W3</f>
        <v>0</v>
      </c>
      <c r="M30" s="221">
        <f>'"A" CHEER-ENTER SCORE'!X3</f>
        <v>0</v>
      </c>
      <c r="N30" s="247">
        <f>'"A" CHEER-ENTER SCORE'!Y3</f>
        <v>0</v>
      </c>
      <c r="O30" s="244">
        <f>'"A" CHEER-ENTER SCORE'!Z3</f>
        <v>0</v>
      </c>
      <c r="P30" s="56"/>
    </row>
    <row r="31" spans="1:16" ht="19.5" thickBot="1">
      <c r="A31" s="64" t="str">
        <f>'"A" CHEER-ENTER SCORE'!A14</f>
        <v>Northwestern/Holly Morgan</v>
      </c>
      <c r="B31" s="33" t="str">
        <f>'"A" CHEER-ENTER SCORE'!O14</f>
        <v>S/T</v>
      </c>
      <c r="C31" s="33">
        <f>'"A" CHEER-ENTER SCORE'!P14</f>
        <v>62.5</v>
      </c>
      <c r="D31" s="33">
        <f>'"A" CHEER-ENTER SCORE'!Q14</f>
        <v>58.5</v>
      </c>
      <c r="E31" s="33">
        <f>'"A" CHEER-ENTER SCORE'!R14</f>
        <v>58</v>
      </c>
      <c r="F31" s="149">
        <f>'"A" CHEER-ENTER SCORE'!S14</f>
        <v>0</v>
      </c>
      <c r="G31" s="54">
        <f>'"A" CHEER-ENTER SCORE'!T14</f>
        <v>179</v>
      </c>
      <c r="H31" s="56" t="s">
        <v>26</v>
      </c>
      <c r="I31" s="190" t="str">
        <f>'"A" CHEER-ENTER SCORE'!A6</f>
        <v>Custer/Mechelle Powers</v>
      </c>
      <c r="J31" s="248">
        <f>'"A" CHEER-ENTER SCORE'!U6</f>
        <v>0</v>
      </c>
      <c r="K31" s="226">
        <f>'"A" CHEER-ENTER SCORE'!V6</f>
        <v>0</v>
      </c>
      <c r="L31" s="248">
        <f>'"A" CHEER-ENTER SCORE'!W6</f>
        <v>0</v>
      </c>
      <c r="M31" s="226">
        <f>'"A" CHEER-ENTER SCORE'!X6</f>
        <v>0</v>
      </c>
      <c r="N31" s="249">
        <f>'"A" CHEER-ENTER SCORE'!Y6</f>
        <v>0</v>
      </c>
      <c r="O31" s="250">
        <f>'"A" CHEER-ENTER SCORE'!Z6</f>
        <v>0</v>
      </c>
      <c r="P31" s="56"/>
    </row>
    <row r="32" spans="1:16" ht="19.5" thickBot="1">
      <c r="A32" s="64" t="str">
        <f>'"A" CHEER-ENTER SCORE'!A10</f>
        <v>Gregory/Lenna Braun</v>
      </c>
      <c r="B32" s="33" t="str">
        <f>'"A" CHEER-ENTER SCORE'!O10</f>
        <v>S/T</v>
      </c>
      <c r="C32" s="33">
        <f>'"A" CHEER-ENTER SCORE'!P10</f>
        <v>54.5</v>
      </c>
      <c r="D32" s="33">
        <f>'"A" CHEER-ENTER SCORE'!Q10</f>
        <v>57.5</v>
      </c>
      <c r="E32" s="33">
        <f>'"A" CHEER-ENTER SCORE'!R10</f>
        <v>59</v>
      </c>
      <c r="F32" s="149">
        <f>'"A" CHEER-ENTER SCORE'!S10</f>
        <v>0</v>
      </c>
      <c r="G32" s="54">
        <f>'"A" CHEER-ENTER SCORE'!T10</f>
        <v>171</v>
      </c>
      <c r="H32" s="56" t="s">
        <v>27</v>
      </c>
      <c r="I32" s="190" t="str">
        <f>'"A" CHEER-ENTER SCORE'!A8</f>
        <v>Dell Rapids St Mary's/Cami Bacon</v>
      </c>
      <c r="J32" s="245">
        <f>'"A" CHEER-ENTER SCORE'!U8</f>
        <v>0</v>
      </c>
      <c r="K32" s="221">
        <f>'"A" CHEER-ENTER SCORE'!V8</f>
        <v>0</v>
      </c>
      <c r="L32" s="246">
        <f>'"A" CHEER-ENTER SCORE'!W8</f>
        <v>0</v>
      </c>
      <c r="M32" s="221">
        <f>'"A" CHEER-ENTER SCORE'!X8</f>
        <v>0</v>
      </c>
      <c r="N32" s="247">
        <f>'"A" CHEER-ENTER SCORE'!Y8</f>
        <v>0</v>
      </c>
      <c r="O32" s="244">
        <f>'"A" CHEER-ENTER SCORE'!Z8</f>
        <v>0</v>
      </c>
      <c r="P32" s="56"/>
    </row>
    <row r="33" spans="1:16" ht="19.5" thickBot="1">
      <c r="A33" s="64" t="str">
        <f>'"A" CHEER-ENTER SCORE'!A19</f>
        <v>St Thomas More/Lori Stevenson</v>
      </c>
      <c r="B33" s="33" t="str">
        <f>'"A" CHEER-ENTER SCORE'!O19</f>
        <v>S/T</v>
      </c>
      <c r="C33" s="33">
        <f>'"A" CHEER-ENTER SCORE'!P19</f>
        <v>55.5</v>
      </c>
      <c r="D33" s="33">
        <f>'"A" CHEER-ENTER SCORE'!Q19</f>
        <v>56</v>
      </c>
      <c r="E33" s="33">
        <f>'"A" CHEER-ENTER SCORE'!R19</f>
        <v>59</v>
      </c>
      <c r="F33" s="149">
        <f>'"A" CHEER-ENTER SCORE'!S19</f>
        <v>2</v>
      </c>
      <c r="G33" s="54">
        <f>'"A" CHEER-ENTER SCORE'!T19</f>
        <v>168.5</v>
      </c>
      <c r="H33" s="56" t="s">
        <v>28</v>
      </c>
      <c r="I33" s="251" t="str">
        <f>'"A" CHEER-ENTER SCORE'!A9</f>
        <v>Dell Rapids/Megan Richeal</v>
      </c>
      <c r="J33" s="248">
        <f>'"A" CHEER-ENTER SCORE'!U9</f>
        <v>0</v>
      </c>
      <c r="K33" s="226">
        <f>'"A" CHEER-ENTER SCORE'!V9</f>
        <v>0</v>
      </c>
      <c r="L33" s="248">
        <f>'"A" CHEER-ENTER SCORE'!W9</f>
        <v>0</v>
      </c>
      <c r="M33" s="226">
        <f>'"A" CHEER-ENTER SCORE'!X9</f>
        <v>0</v>
      </c>
      <c r="N33" s="249">
        <f>'"A" CHEER-ENTER SCORE'!Y9</f>
        <v>0</v>
      </c>
      <c r="O33" s="250">
        <f>'"A" CHEER-ENTER SCORE'!Z9</f>
        <v>0</v>
      </c>
      <c r="P33" s="57"/>
    </row>
    <row r="34" spans="1:16" ht="19.5" thickBot="1">
      <c r="A34" s="190" t="str">
        <f>'"A" CHEER-ENTER SCORE'!A4</f>
        <v>Belle Fourche/Denise Horman</v>
      </c>
      <c r="B34" s="209">
        <f>'"A" CHEER-ENTER SCORE'!O4</f>
        <v>0</v>
      </c>
      <c r="C34" s="209">
        <f>'"A" CHEER-ENTER SCORE'!P4</f>
        <v>0</v>
      </c>
      <c r="D34" s="209">
        <f>'"A" CHEER-ENTER SCORE'!Q4</f>
        <v>0</v>
      </c>
      <c r="E34" s="209">
        <f>'"A" CHEER-ENTER SCORE'!R4</f>
        <v>0</v>
      </c>
      <c r="F34" s="210">
        <f>'"A" CHEER-ENTER SCORE'!S4</f>
        <v>0</v>
      </c>
      <c r="G34" s="211">
        <f>'"A" CHEER-ENTER SCORE'!T4</f>
        <v>0</v>
      </c>
      <c r="H34" s="56"/>
      <c r="I34" s="190" t="str">
        <f>'"A" CHEER-ENTER SCORE'!A10</f>
        <v>Gregory/Lenna Braun</v>
      </c>
      <c r="J34" s="245">
        <f>'"A" CHEER-ENTER SCORE'!U10</f>
        <v>0</v>
      </c>
      <c r="K34" s="221">
        <f>'"A" CHEER-ENTER SCORE'!V10</f>
        <v>0</v>
      </c>
      <c r="L34" s="246">
        <f>'"A" CHEER-ENTER SCORE'!W10</f>
        <v>0</v>
      </c>
      <c r="M34" s="221">
        <f>'"A" CHEER-ENTER SCORE'!X10</f>
        <v>0</v>
      </c>
      <c r="N34" s="247">
        <f>'"A" CHEER-ENTER SCORE'!Y10</f>
        <v>0</v>
      </c>
      <c r="O34" s="244">
        <f>'"A" CHEER-ENTER SCORE'!Z10</f>
        <v>0</v>
      </c>
      <c r="P34" s="57"/>
    </row>
    <row r="35" spans="1:16" ht="19.5" thickBot="1">
      <c r="A35" s="190" t="str">
        <f>'"A" CHEER-ENTER SCORE'!A5</f>
        <v>Bon Homme/Teresa Sterhagen</v>
      </c>
      <c r="B35" s="209">
        <f>'"A" CHEER-ENTER SCORE'!O5</f>
        <v>0</v>
      </c>
      <c r="C35" s="209">
        <f>'"A" CHEER-ENTER SCORE'!P5</f>
        <v>0</v>
      </c>
      <c r="D35" s="209">
        <f>'"A" CHEER-ENTER SCORE'!Q5</f>
        <v>0</v>
      </c>
      <c r="E35" s="209">
        <f>'"A" CHEER-ENTER SCORE'!R5</f>
        <v>0</v>
      </c>
      <c r="F35" s="210">
        <f>'"A" CHEER-ENTER SCORE'!S5</f>
        <v>0</v>
      </c>
      <c r="G35" s="211">
        <f>'"A" CHEER-ENTER SCORE'!T5</f>
        <v>0</v>
      </c>
      <c r="H35" s="56"/>
      <c r="I35" s="190" t="str">
        <f>'"A" CHEER-ENTER SCORE'!A11</f>
        <v>Hot Springs/Janet Naasz</v>
      </c>
      <c r="J35" s="248">
        <f>'"A" CHEER-ENTER SCORE'!U11</f>
        <v>0</v>
      </c>
      <c r="K35" s="226">
        <f>'"A" CHEER-ENTER SCORE'!V11</f>
        <v>0</v>
      </c>
      <c r="L35" s="248">
        <f>'"A" CHEER-ENTER SCORE'!W11</f>
        <v>0</v>
      </c>
      <c r="M35" s="226">
        <f>'"A" CHEER-ENTER SCORE'!X11</f>
        <v>0</v>
      </c>
      <c r="N35" s="249">
        <f>'"A" CHEER-ENTER SCORE'!Y11</f>
        <v>0</v>
      </c>
      <c r="O35" s="250">
        <f>'"A" CHEER-ENTER SCORE'!Z11</f>
        <v>0</v>
      </c>
      <c r="P35" s="57"/>
    </row>
    <row r="36" spans="1:16" ht="19.5" thickBot="1">
      <c r="A36" s="190" t="str">
        <f>'"A" CHEER-ENTER SCORE'!A7</f>
        <v>Dakota Valley/Angela Bernard</v>
      </c>
      <c r="B36" s="209">
        <f>'"A" CHEER-ENTER SCORE'!O7</f>
        <v>0</v>
      </c>
      <c r="C36" s="209">
        <f>'"A" CHEER-ENTER SCORE'!P7</f>
        <v>0</v>
      </c>
      <c r="D36" s="209">
        <f>'"A" CHEER-ENTER SCORE'!Q7</f>
        <v>0</v>
      </c>
      <c r="E36" s="209">
        <f>'"A" CHEER-ENTER SCORE'!R7</f>
        <v>0</v>
      </c>
      <c r="F36" s="210">
        <f>'"A" CHEER-ENTER SCORE'!S7</f>
        <v>0</v>
      </c>
      <c r="G36" s="211">
        <f>'"A" CHEER-ENTER SCORE'!T7</f>
        <v>0</v>
      </c>
      <c r="H36" s="56"/>
      <c r="I36" s="190" t="str">
        <f>'"A" CHEER-ENTER SCORE'!A12</f>
        <v>Lyman/Becky Diehm</v>
      </c>
      <c r="J36" s="245">
        <f>'"A" CHEER-ENTER SCORE'!U12</f>
        <v>0</v>
      </c>
      <c r="K36" s="221">
        <f>'"A" CHEER-ENTER SCORE'!V12</f>
        <v>0</v>
      </c>
      <c r="L36" s="246">
        <f>'"A" CHEER-ENTER SCORE'!W12</f>
        <v>0</v>
      </c>
      <c r="M36" s="221">
        <f>'"A" CHEER-ENTER SCORE'!X12</f>
        <v>0</v>
      </c>
      <c r="N36" s="247">
        <f>'"A" CHEER-ENTER SCORE'!Y12</f>
        <v>0</v>
      </c>
      <c r="O36" s="244">
        <f>'"A" CHEER-ENTER SCORE'!Z12</f>
        <v>0</v>
      </c>
      <c r="P36" s="57"/>
    </row>
    <row r="37" spans="1:16" ht="19.5" thickBot="1">
      <c r="A37" s="190" t="str">
        <f>'"A" CHEER-ENTER SCORE'!A11</f>
        <v>Hot Springs/Janet Naasz</v>
      </c>
      <c r="B37" s="209">
        <f>'"A" CHEER-ENTER SCORE'!O11</f>
        <v>0</v>
      </c>
      <c r="C37" s="209">
        <f>'"A" CHEER-ENTER SCORE'!P11</f>
        <v>0</v>
      </c>
      <c r="D37" s="209">
        <f>'"A" CHEER-ENTER SCORE'!Q11</f>
        <v>0</v>
      </c>
      <c r="E37" s="209">
        <f>'"A" CHEER-ENTER SCORE'!R11</f>
        <v>0</v>
      </c>
      <c r="F37" s="210">
        <f>'"A" CHEER-ENTER SCORE'!S11</f>
        <v>0</v>
      </c>
      <c r="G37" s="211">
        <f>'"A" CHEER-ENTER SCORE'!T11</f>
        <v>0</v>
      </c>
      <c r="H37" s="56"/>
      <c r="I37" s="190" t="str">
        <f>'"A" CHEER-ENTER SCORE'!A13</f>
        <v>Mt Vernon/Plankinton/Whitney Bruinsma</v>
      </c>
      <c r="J37" s="248">
        <f>'"A" CHEER-ENTER SCORE'!U13</f>
        <v>0</v>
      </c>
      <c r="K37" s="226">
        <f>'"A" CHEER-ENTER SCORE'!V13</f>
        <v>0</v>
      </c>
      <c r="L37" s="248">
        <f>'"A" CHEER-ENTER SCORE'!W13</f>
        <v>0</v>
      </c>
      <c r="M37" s="226">
        <f>'"A" CHEER-ENTER SCORE'!X13</f>
        <v>0</v>
      </c>
      <c r="N37" s="249">
        <f>'"A" CHEER-ENTER SCORE'!Y13</f>
        <v>0</v>
      </c>
      <c r="O37" s="250">
        <f>'"A" CHEER-ENTER SCORE'!Z13</f>
        <v>0</v>
      </c>
      <c r="P37" s="57"/>
    </row>
    <row r="38" spans="1:16" ht="19.5" thickBot="1">
      <c r="A38" s="190" t="str">
        <f>'"A" CHEER-ENTER SCORE'!A12</f>
        <v>Lyman/Becky Diehm</v>
      </c>
      <c r="B38" s="209">
        <f>'"A" CHEER-ENTER SCORE'!O12</f>
        <v>0</v>
      </c>
      <c r="C38" s="209">
        <f>'"A" CHEER-ENTER SCORE'!P12</f>
        <v>0</v>
      </c>
      <c r="D38" s="209">
        <f>'"A" CHEER-ENTER SCORE'!Q12</f>
        <v>0</v>
      </c>
      <c r="E38" s="209">
        <f>'"A" CHEER-ENTER SCORE'!R12</f>
        <v>0</v>
      </c>
      <c r="F38" s="210">
        <f>'"A" CHEER-ENTER SCORE'!S12</f>
        <v>0</v>
      </c>
      <c r="G38" s="211">
        <f>'"A" CHEER-ENTER SCORE'!T12</f>
        <v>0</v>
      </c>
      <c r="H38" s="56"/>
      <c r="I38" s="190" t="str">
        <f>'"A" CHEER-ENTER SCORE'!A14</f>
        <v>Northwestern/Holly Morgan</v>
      </c>
      <c r="J38" s="245">
        <f>'"A" CHEER-ENTER SCORE'!U14</f>
        <v>0</v>
      </c>
      <c r="K38" s="221">
        <f>'"A" CHEER-ENTER SCORE'!V14</f>
        <v>0</v>
      </c>
      <c r="L38" s="246">
        <f>'"A" CHEER-ENTER SCORE'!W14</f>
        <v>0</v>
      </c>
      <c r="M38" s="221">
        <f>'"A" CHEER-ENTER SCORE'!X14</f>
        <v>0</v>
      </c>
      <c r="N38" s="247">
        <f>'"A" CHEER-ENTER SCORE'!Y14</f>
        <v>0</v>
      </c>
      <c r="O38" s="244">
        <f>'"A" CHEER-ENTER SCORE'!Z14</f>
        <v>0</v>
      </c>
      <c r="P38" s="57"/>
    </row>
    <row r="39" spans="1:16" ht="19.5" thickBot="1">
      <c r="A39" s="190" t="str">
        <f>'"A" CHEER-ENTER SCORE'!A16</f>
        <v>Platte-Geddes/Dakota Christian/Marla Tegethoff</v>
      </c>
      <c r="B39" s="209">
        <f>'"A" CHEER-ENTER SCORE'!O16</f>
        <v>0</v>
      </c>
      <c r="C39" s="209">
        <f>'"A" CHEER-ENTER SCORE'!P16</f>
        <v>0</v>
      </c>
      <c r="D39" s="209">
        <f>'"A" CHEER-ENTER SCORE'!Q16</f>
        <v>0</v>
      </c>
      <c r="E39" s="209">
        <f>'"A" CHEER-ENTER SCORE'!R16</f>
        <v>0</v>
      </c>
      <c r="F39" s="210">
        <f>'"A" CHEER-ENTER SCORE'!S16</f>
        <v>0</v>
      </c>
      <c r="G39" s="211">
        <f>'"A" CHEER-ENTER SCORE'!T16</f>
        <v>0</v>
      </c>
      <c r="H39" s="56"/>
      <c r="I39" s="190" t="str">
        <f>'"A" CHEER-ENTER SCORE'!A15</f>
        <v>Parkston/Tiede/Lantero</v>
      </c>
      <c r="J39" s="248">
        <f>'"A" CHEER-ENTER SCORE'!U15</f>
        <v>0</v>
      </c>
      <c r="K39" s="226">
        <f>'"A" CHEER-ENTER SCORE'!V15</f>
        <v>0</v>
      </c>
      <c r="L39" s="248">
        <f>'"A" CHEER-ENTER SCORE'!W15</f>
        <v>0</v>
      </c>
      <c r="M39" s="226">
        <f>'"A" CHEER-ENTER SCORE'!X15</f>
        <v>0</v>
      </c>
      <c r="N39" s="249">
        <f>'"A" CHEER-ENTER SCORE'!Y15</f>
        <v>0</v>
      </c>
      <c r="O39" s="250">
        <f>'"A" CHEER-ENTER SCORE'!Z15</f>
        <v>0</v>
      </c>
      <c r="P39" s="57"/>
    </row>
    <row r="40" spans="1:16" ht="19.5" thickBot="1">
      <c r="A40" s="190" t="str">
        <f>'"A" CHEER-ENTER SCORE'!A17</f>
        <v>Redfield/Doland/Michelle Schmidt</v>
      </c>
      <c r="B40" s="209">
        <f>'"A" CHEER-ENTER SCORE'!O17</f>
        <v>0</v>
      </c>
      <c r="C40" s="209">
        <f>'"A" CHEER-ENTER SCORE'!P17</f>
        <v>0</v>
      </c>
      <c r="D40" s="209">
        <f>'"A" CHEER-ENTER SCORE'!Q17</f>
        <v>0</v>
      </c>
      <c r="E40" s="209">
        <f>'"A" CHEER-ENTER SCORE'!R17</f>
        <v>0</v>
      </c>
      <c r="F40" s="210">
        <f>'"A" CHEER-ENTER SCORE'!S17</f>
        <v>0</v>
      </c>
      <c r="G40" s="211">
        <f>'"A" CHEER-ENTER SCORE'!T17</f>
        <v>0</v>
      </c>
      <c r="H40" s="56"/>
      <c r="I40" s="270" t="str">
        <f>'"A" CHEER-ENTER SCORE'!A17</f>
        <v>Redfield/Doland/Michelle Schmidt</v>
      </c>
      <c r="J40" s="245">
        <f>'"A" CHEER-ENTER SCORE'!U17</f>
        <v>0</v>
      </c>
      <c r="K40" s="221">
        <f>'"A" CHEER-ENTER SCORE'!V17</f>
        <v>0</v>
      </c>
      <c r="L40" s="246">
        <f>'"A" CHEER-ENTER SCORE'!W17</f>
        <v>0</v>
      </c>
      <c r="M40" s="221">
        <f>'"A" CHEER-ENTER SCORE'!X17</f>
        <v>0</v>
      </c>
      <c r="N40" s="247">
        <f>'"A" CHEER-ENTER SCORE'!Y17</f>
        <v>0</v>
      </c>
      <c r="O40" s="244">
        <f>'"A" CHEER-ENTER SCORE'!Z17</f>
        <v>0</v>
      </c>
      <c r="P40" s="57"/>
    </row>
    <row r="41" spans="1:16" ht="19.5" thickBot="1">
      <c r="A41" s="190" t="str">
        <f>'"A" CHEER-ENTER SCORE'!A18</f>
        <v>Sioux Valley/Casie King</v>
      </c>
      <c r="B41" s="209">
        <f>'"A" CHEER-ENTER SCORE'!O18</f>
        <v>0</v>
      </c>
      <c r="C41" s="209">
        <f>'"A" CHEER-ENTER SCORE'!P18</f>
        <v>0</v>
      </c>
      <c r="D41" s="209">
        <f>'"A" CHEER-ENTER SCORE'!Q18</f>
        <v>0</v>
      </c>
      <c r="E41" s="209">
        <f>'"A" CHEER-ENTER SCORE'!R18</f>
        <v>0</v>
      </c>
      <c r="F41" s="210">
        <f>'"A" CHEER-ENTER SCORE'!S18</f>
        <v>0</v>
      </c>
      <c r="G41" s="211">
        <f>'"A" CHEER-ENTER SCORE'!T18</f>
        <v>0</v>
      </c>
      <c r="H41" s="56"/>
      <c r="I41" s="252" t="str">
        <f>'"A" CHEER-ENTER SCORE'!A19</f>
        <v>St Thomas More/Lori Stevenson</v>
      </c>
      <c r="J41" s="207">
        <f>'"A" CHEER-ENTER SCORE'!U19</f>
        <v>0</v>
      </c>
      <c r="K41" s="253">
        <f>'"A" CHEER-ENTER SCORE'!V19</f>
        <v>0</v>
      </c>
      <c r="L41" s="207">
        <f>'"A" CHEER-ENTER SCORE'!W19</f>
        <v>0</v>
      </c>
      <c r="M41" s="253">
        <f>'"A" CHEER-ENTER SCORE'!X19</f>
        <v>0</v>
      </c>
      <c r="N41" s="254">
        <f>'"A" CHEER-ENTER SCORE'!Y19</f>
        <v>0</v>
      </c>
      <c r="O41" s="255">
        <f>'"A" CHEER-ENTER SCORE'!Z19</f>
        <v>0</v>
      </c>
      <c r="P41" s="57"/>
    </row>
    <row r="42" spans="1:16" ht="19.5" thickBot="1">
      <c r="A42" s="190" t="str">
        <f>'"A" CHEER-ENTER SCORE'!A20</f>
        <v>Warner/Carrie Herrboldt</v>
      </c>
      <c r="B42" s="209">
        <f>'"A" CHEER-ENTER SCORE'!O20</f>
        <v>0</v>
      </c>
      <c r="C42" s="209">
        <f>'"A" CHEER-ENTER SCORE'!P20</f>
        <v>0</v>
      </c>
      <c r="D42" s="209">
        <f>'"A" CHEER-ENTER SCORE'!Q20</f>
        <v>0</v>
      </c>
      <c r="E42" s="209">
        <f>'"A" CHEER-ENTER SCORE'!R20</f>
        <v>0</v>
      </c>
      <c r="F42" s="210">
        <f>'"A" CHEER-ENTER SCORE'!S20</f>
        <v>0</v>
      </c>
      <c r="G42" s="211">
        <f>'"A" CHEER-ENTER SCORE'!T20</f>
        <v>0</v>
      </c>
      <c r="H42" s="56"/>
      <c r="I42" s="252" t="str">
        <f>'"A" CHEER-ENTER SCORE'!A20</f>
        <v>Warner/Carrie Herrboldt</v>
      </c>
      <c r="J42" s="207">
        <f>'"A" CHEER-ENTER SCORE'!U20</f>
        <v>0</v>
      </c>
      <c r="K42" s="253">
        <f>'"A" CHEER-ENTER SCORE'!V20</f>
        <v>0</v>
      </c>
      <c r="L42" s="207">
        <f>'"A" CHEER-ENTER SCORE'!W20</f>
        <v>0</v>
      </c>
      <c r="M42" s="253">
        <f>'"A" CHEER-ENTER SCORE'!X20</f>
        <v>0</v>
      </c>
      <c r="N42" s="254">
        <f>'"A" CHEER-ENTER SCORE'!Y20</f>
        <v>0</v>
      </c>
      <c r="O42" s="255">
        <f>'"A" CHEER-ENTER SCORE'!Z20</f>
        <v>0</v>
      </c>
      <c r="P42" s="57"/>
    </row>
    <row r="43" spans="1:16" ht="19.5" thickBot="1">
      <c r="A43" s="190" t="str">
        <f>'"A" CHEER-ENTER SCORE'!A21</f>
        <v>Winner/Val Ewing</v>
      </c>
      <c r="B43" s="209">
        <f>'"A" CHEER-ENTER SCORE'!O21</f>
        <v>0</v>
      </c>
      <c r="C43" s="209">
        <f>'"A" CHEER-ENTER SCORE'!P21</f>
        <v>0</v>
      </c>
      <c r="D43" s="209">
        <f>'"A" CHEER-ENTER SCORE'!Q21</f>
        <v>0</v>
      </c>
      <c r="E43" s="209">
        <f>'"A" CHEER-ENTER SCORE'!R21</f>
        <v>0</v>
      </c>
      <c r="F43" s="210">
        <f>'"A" CHEER-ENTER SCORE'!S21</f>
        <v>0</v>
      </c>
      <c r="G43" s="211">
        <f>'"A" CHEER-ENTER SCORE'!T21</f>
        <v>0</v>
      </c>
      <c r="H43" s="56"/>
      <c r="I43" s="252" t="str">
        <f>'"A" CHEER-ENTER SCORE'!A21</f>
        <v>Winner/Val Ewing</v>
      </c>
      <c r="J43" s="207">
        <f>'"A" CHEER-ENTER SCORE'!U21</f>
        <v>0</v>
      </c>
      <c r="K43" s="253">
        <f>'"A" CHEER-ENTER SCORE'!V21</f>
        <v>0</v>
      </c>
      <c r="L43" s="207">
        <f>'"A" CHEER-ENTER SCORE'!W21</f>
        <v>0</v>
      </c>
      <c r="M43" s="253">
        <f>'"A" CHEER-ENTER SCORE'!X21</f>
        <v>0</v>
      </c>
      <c r="N43" s="254">
        <f>'"A" CHEER-ENTER SCORE'!Y21</f>
        <v>0</v>
      </c>
      <c r="O43" s="255">
        <f>'"A" CHEER-ENTER SCORE'!Z21</f>
        <v>0</v>
      </c>
      <c r="P43" s="57"/>
    </row>
    <row r="45" spans="1:5" ht="18.75">
      <c r="A45" s="38" t="s">
        <v>16</v>
      </c>
      <c r="B45" s="100"/>
      <c r="C45" s="68" t="s">
        <v>52</v>
      </c>
      <c r="D45" s="101"/>
      <c r="E45" s="68"/>
    </row>
    <row r="46" spans="2:3" ht="18.75">
      <c r="B46" s="3"/>
      <c r="C46" s="68" t="s">
        <v>53</v>
      </c>
    </row>
    <row r="47" spans="1:13" ht="35.25" thickBot="1">
      <c r="A47" s="31" t="s">
        <v>54</v>
      </c>
      <c r="B47" s="48" t="s">
        <v>8</v>
      </c>
      <c r="C47" s="51" t="s">
        <v>19</v>
      </c>
      <c r="E47" s="31"/>
      <c r="I47" s="24"/>
      <c r="J47" s="24"/>
      <c r="K47" s="24"/>
      <c r="L47" s="24"/>
      <c r="M47" s="24"/>
    </row>
    <row r="48" spans="1:13" ht="21.75" thickBot="1">
      <c r="A48" s="65" t="str">
        <f>'"A" CHEER-ENTER SCORE'!A18</f>
        <v>Sioux Valley/Casie King</v>
      </c>
      <c r="B48" s="32">
        <f>'"A" CHEER-ENTER SCORE'!AB18</f>
        <v>237.5</v>
      </c>
      <c r="C48" s="120" t="s">
        <v>20</v>
      </c>
      <c r="D48" s="151" t="s">
        <v>80</v>
      </c>
      <c r="E48" s="31"/>
      <c r="I48" s="105"/>
      <c r="J48" s="122"/>
      <c r="K48" s="24"/>
      <c r="L48" s="24"/>
      <c r="M48" s="24"/>
    </row>
    <row r="49" spans="1:13" ht="21.75" thickBot="1">
      <c r="A49" s="64" t="str">
        <f>'"A" CHEER-ENTER SCORE'!A9</f>
        <v>Dell Rapids/Megan Richeal</v>
      </c>
      <c r="B49" s="61">
        <f>'"A" CHEER-ENTER SCORE'!AB9</f>
        <v>215.5</v>
      </c>
      <c r="C49" s="121" t="s">
        <v>21</v>
      </c>
      <c r="D49" s="151" t="s">
        <v>80</v>
      </c>
      <c r="E49" s="31"/>
      <c r="I49" s="105"/>
      <c r="J49" s="122"/>
      <c r="K49" s="24"/>
      <c r="L49" s="24"/>
      <c r="M49" s="24"/>
    </row>
    <row r="50" spans="1:13" ht="21.75" thickBot="1">
      <c r="A50" s="64" t="str">
        <f>'"A" CHEER-ENTER SCORE'!A8</f>
        <v>Dell Rapids St Mary's/Cami Bacon</v>
      </c>
      <c r="B50" s="61">
        <f>'"A" CHEER-ENTER SCORE'!AB8</f>
        <v>213</v>
      </c>
      <c r="C50" s="121" t="s">
        <v>22</v>
      </c>
      <c r="D50" s="151" t="s">
        <v>81</v>
      </c>
      <c r="I50" s="105"/>
      <c r="J50" s="122"/>
      <c r="K50" s="24"/>
      <c r="L50" s="24"/>
      <c r="M50" s="24"/>
    </row>
    <row r="51" spans="1:13" ht="21.75" thickBot="1">
      <c r="A51" s="64" t="str">
        <f>'"A" CHEER-ENTER SCORE'!A15</f>
        <v>Parkston/Tiede/Lantero</v>
      </c>
      <c r="B51" s="61">
        <f>'"A" CHEER-ENTER SCORE'!AB15</f>
        <v>211.5</v>
      </c>
      <c r="C51" s="121" t="s">
        <v>23</v>
      </c>
      <c r="D51" s="151" t="s">
        <v>81</v>
      </c>
      <c r="I51" s="105"/>
      <c r="J51" s="122"/>
      <c r="K51" s="24"/>
      <c r="L51" s="24"/>
      <c r="M51" s="24"/>
    </row>
    <row r="52" spans="1:13" ht="21.75" thickBot="1">
      <c r="A52" s="64" t="str">
        <f>'"A" CHEER-ENTER SCORE'!A7</f>
        <v>Dakota Valley/Angela Bernard</v>
      </c>
      <c r="B52" s="61">
        <f>'"A" CHEER-ENTER SCORE'!AB7</f>
        <v>208</v>
      </c>
      <c r="C52" s="121" t="s">
        <v>24</v>
      </c>
      <c r="I52" s="105"/>
      <c r="J52" s="122"/>
      <c r="K52" s="24"/>
      <c r="L52" s="24"/>
      <c r="M52" s="24"/>
    </row>
    <row r="53" spans="1:13" ht="21.75" thickBot="1">
      <c r="A53" s="64" t="str">
        <f>'"A" CHEER-ENTER SCORE'!A3</f>
        <v>Arlington/Lake Preston/Krista Van Lint</v>
      </c>
      <c r="B53" s="61">
        <f>'"A" CHEER-ENTER SCORE'!AB3</f>
        <v>203.5</v>
      </c>
      <c r="C53" s="121" t="s">
        <v>25</v>
      </c>
      <c r="I53" s="105"/>
      <c r="J53" s="122"/>
      <c r="K53" s="24"/>
      <c r="L53" s="24"/>
      <c r="M53" s="24"/>
    </row>
    <row r="54" spans="1:13" ht="21.75" thickBot="1">
      <c r="A54" s="64" t="str">
        <f>'"A" CHEER-ENTER SCORE'!A20</f>
        <v>Warner/Carrie Herrboldt</v>
      </c>
      <c r="B54" s="61">
        <f>'"A" CHEER-ENTER SCORE'!AB20</f>
        <v>199</v>
      </c>
      <c r="C54" s="121" t="s">
        <v>26</v>
      </c>
      <c r="I54" s="105"/>
      <c r="J54" s="122"/>
      <c r="K54" s="24"/>
      <c r="L54" s="24"/>
      <c r="M54" s="24"/>
    </row>
    <row r="55" spans="1:13" ht="21.75" thickBot="1">
      <c r="A55" s="64" t="str">
        <f>'"A" CHEER-ENTER SCORE'!A16</f>
        <v>Platte-Geddes/Dakota Christian/Marla Tegethoff</v>
      </c>
      <c r="B55" s="61">
        <f>'"A" CHEER-ENTER SCORE'!AB16</f>
        <v>198.5</v>
      </c>
      <c r="C55" s="121" t="s">
        <v>27</v>
      </c>
      <c r="I55" s="105"/>
      <c r="J55" s="122"/>
      <c r="K55" s="24"/>
      <c r="L55" s="24"/>
      <c r="M55" s="24"/>
    </row>
    <row r="56" spans="1:13" ht="21.75" thickBot="1">
      <c r="A56" s="64" t="str">
        <f>'"A" CHEER-ENTER SCORE'!A6</f>
        <v>Custer/Mechelle Powers</v>
      </c>
      <c r="B56" s="61">
        <f>'"A" CHEER-ENTER SCORE'!AB6</f>
        <v>194</v>
      </c>
      <c r="C56" s="59" t="s">
        <v>28</v>
      </c>
      <c r="I56" s="105"/>
      <c r="J56" s="122"/>
      <c r="K56" s="24"/>
      <c r="L56" s="24"/>
      <c r="M56" s="24"/>
    </row>
    <row r="57" spans="1:13" ht="21.75" thickBot="1">
      <c r="A57" s="64" t="str">
        <f>'"A" CHEER-ENTER SCORE'!A5</f>
        <v>Bon Homme/Teresa Sterhagen</v>
      </c>
      <c r="B57" s="61">
        <f>'"A" CHEER-ENTER SCORE'!AB5</f>
        <v>191</v>
      </c>
      <c r="C57" s="59" t="s">
        <v>29</v>
      </c>
      <c r="I57" s="105"/>
      <c r="J57" s="122"/>
      <c r="K57" s="24"/>
      <c r="L57" s="24"/>
      <c r="M57" s="24"/>
    </row>
    <row r="58" spans="1:13" ht="21.75" thickBot="1">
      <c r="A58" s="64" t="str">
        <f>'"A" CHEER-ENTER SCORE'!A17</f>
        <v>Redfield/Doland/Michelle Schmidt</v>
      </c>
      <c r="B58" s="61">
        <f>'"A" CHEER-ENTER SCORE'!AB17</f>
        <v>189.5</v>
      </c>
      <c r="C58" s="59" t="s">
        <v>30</v>
      </c>
      <c r="I58" s="105"/>
      <c r="J58" s="122"/>
      <c r="K58" s="24"/>
      <c r="L58" s="24"/>
      <c r="M58" s="24"/>
    </row>
    <row r="59" spans="1:13" ht="21.75" thickBot="1">
      <c r="A59" s="64" t="str">
        <f>'"A" CHEER-ENTER SCORE'!A13</f>
        <v>Mt Vernon/Plankinton/Whitney Bruinsma</v>
      </c>
      <c r="B59" s="61">
        <f>'"A" CHEER-ENTER SCORE'!AB13</f>
        <v>185</v>
      </c>
      <c r="C59" s="59" t="s">
        <v>31</v>
      </c>
      <c r="I59" s="105"/>
      <c r="J59" s="122"/>
      <c r="K59" s="24"/>
      <c r="L59" s="24"/>
      <c r="M59" s="24"/>
    </row>
    <row r="60" spans="1:13" ht="21.75" thickBot="1">
      <c r="A60" s="64" t="str">
        <f>'"A" CHEER-ENTER SCORE'!A21</f>
        <v>Winner/Val Ewing</v>
      </c>
      <c r="B60" s="61">
        <f>'"A" CHEER-ENTER SCORE'!AB21</f>
        <v>183.5</v>
      </c>
      <c r="C60" s="59" t="s">
        <v>32</v>
      </c>
      <c r="I60" s="105"/>
      <c r="J60" s="122"/>
      <c r="K60" s="24"/>
      <c r="L60" s="24"/>
      <c r="M60" s="24"/>
    </row>
    <row r="61" spans="1:13" ht="21.75" thickBot="1">
      <c r="A61" s="66" t="str">
        <f>'"A" CHEER-ENTER SCORE'!A14</f>
        <v>Northwestern/Holly Morgan</v>
      </c>
      <c r="B61" s="61">
        <f>'"A" CHEER-ENTER SCORE'!AB14</f>
        <v>179</v>
      </c>
      <c r="C61" s="59" t="s">
        <v>33</v>
      </c>
      <c r="I61" s="105"/>
      <c r="J61" s="122"/>
      <c r="K61" s="24"/>
      <c r="L61" s="24"/>
      <c r="M61" s="24"/>
    </row>
    <row r="62" spans="1:13" ht="21.75" thickBot="1">
      <c r="A62" s="64" t="str">
        <f>'"A" CHEER-ENTER SCORE'!A10</f>
        <v>Gregory/Lenna Braun</v>
      </c>
      <c r="B62" s="61">
        <f>'"A" CHEER-ENTER SCORE'!AB10</f>
        <v>171</v>
      </c>
      <c r="C62" s="59" t="s">
        <v>34</v>
      </c>
      <c r="I62" s="105"/>
      <c r="J62" s="122"/>
      <c r="K62" s="24"/>
      <c r="L62" s="24"/>
      <c r="M62" s="24"/>
    </row>
    <row r="63" spans="1:13" ht="21.75" thickBot="1">
      <c r="A63" s="64" t="str">
        <f>'"A" CHEER-ENTER SCORE'!A19</f>
        <v>St Thomas More/Lori Stevenson</v>
      </c>
      <c r="B63" s="62">
        <f>'"A" CHEER-ENTER SCORE'!AB19</f>
        <v>168.5</v>
      </c>
      <c r="C63" s="60" t="s">
        <v>35</v>
      </c>
      <c r="I63" s="105"/>
      <c r="J63" s="122"/>
      <c r="K63" s="24"/>
      <c r="L63" s="24"/>
      <c r="M63" s="24"/>
    </row>
    <row r="64" spans="1:13" s="13" customFormat="1" ht="21.75" thickBot="1">
      <c r="A64" s="64" t="str">
        <f>'"A" CHEER-ENTER SCORE'!A12</f>
        <v>Lyman/Becky Diehm</v>
      </c>
      <c r="B64" s="62">
        <f>'"A" CHEER-ENTER SCORE'!AB12</f>
        <v>156.5</v>
      </c>
      <c r="C64" s="60" t="s">
        <v>36</v>
      </c>
      <c r="I64" s="105"/>
      <c r="J64" s="122"/>
      <c r="K64" s="24"/>
      <c r="L64" s="24"/>
      <c r="M64" s="24"/>
    </row>
    <row r="65" spans="1:13" s="13" customFormat="1" ht="21.75" thickBot="1">
      <c r="A65" s="64" t="str">
        <f>'"A" CHEER-ENTER SCORE'!A11</f>
        <v>Hot Springs/Janet Naasz</v>
      </c>
      <c r="B65" s="36">
        <f>'"A" CHEER-ENTER SCORE'!AB11</f>
        <v>155.5</v>
      </c>
      <c r="C65" s="110" t="s">
        <v>51</v>
      </c>
      <c r="I65" s="105"/>
      <c r="J65" s="122"/>
      <c r="K65" s="24"/>
      <c r="L65" s="24"/>
      <c r="M65" s="24"/>
    </row>
    <row r="66" spans="1:13" ht="21.75" thickBot="1">
      <c r="A66" s="64" t="str">
        <f>'"A" CHEER-ENTER SCORE'!A4</f>
        <v>Belle Fourche/Denise Horman</v>
      </c>
      <c r="B66" s="36">
        <f>'"A" CHEER-ENTER SCORE'!AB4</f>
        <v>147.5</v>
      </c>
      <c r="C66" s="110" t="s">
        <v>91</v>
      </c>
      <c r="I66" s="105"/>
      <c r="J66" s="52"/>
      <c r="M66" s="13"/>
    </row>
    <row r="67" spans="9:10" ht="18.75">
      <c r="I67" s="105"/>
      <c r="J67" s="52"/>
    </row>
    <row r="68" spans="9:10" ht="15">
      <c r="I68" s="13"/>
      <c r="J68" s="13"/>
    </row>
    <row r="74" ht="15">
      <c r="K74" s="13"/>
    </row>
  </sheetData>
  <sheetProtection/>
  <printOptions/>
  <pageMargins left="0.7" right="0.7" top="0.75" bottom="0.75" header="0.3" footer="0.3"/>
  <pageSetup fitToHeight="1" fitToWidth="1" horizontalDpi="1200" verticalDpi="1200" orientation="portrait" scale="41" r:id="rId1"/>
  <headerFooter alignWithMargins="0">
    <oddHeader>&amp;C&amp;"-,Bold"&amp;10SDHSAA - CHAMPIONSHIP
2014 Class "A"
CHEER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Avera St. Lukes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bkleinsass</dc:creator>
  <cp:keywords/>
  <dc:description/>
  <cp:lastModifiedBy>SDPB</cp:lastModifiedBy>
  <cp:lastPrinted>2014-10-25T21:11:04Z</cp:lastPrinted>
  <dcterms:created xsi:type="dcterms:W3CDTF">2012-09-26T18:08:31Z</dcterms:created>
  <dcterms:modified xsi:type="dcterms:W3CDTF">2014-10-25T23:17:15Z</dcterms:modified>
  <cp:category/>
  <cp:version/>
  <cp:contentType/>
  <cp:contentStatus/>
</cp:coreProperties>
</file>